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60" windowWidth="21735" windowHeight="12330"/>
  </bookViews>
  <sheets>
    <sheet name="시군구_총괄" sheetId="7" r:id="rId1"/>
    <sheet name="시군구" sheetId="1" r:id="rId2"/>
    <sheet name="시군구_백분율" sheetId="2" r:id="rId3"/>
    <sheet name="시도" sheetId="4" r:id="rId4"/>
    <sheet name="시도_백분율" sheetId="5" r:id="rId5"/>
    <sheet name="총계" sheetId="6" r:id="rId6"/>
  </sheets>
  <definedNames>
    <definedName name="_xlnm._FilterDatabase" localSheetId="2" hidden="1">시군구_백분율!$B$3:$AS$3</definedName>
    <definedName name="_xlnm._FilterDatabase" localSheetId="0" hidden="1">시군구_총괄!$B$3:$BU$3</definedName>
    <definedName name="_xlnm._FilterDatabase" localSheetId="4" hidden="1">시도_백분율!$B$3:$AS$3</definedName>
  </definedNames>
  <calcPr calcId="124519"/>
</workbook>
</file>

<file path=xl/calcChain.xml><?xml version="1.0" encoding="utf-8"?>
<calcChain xmlns="http://schemas.openxmlformats.org/spreadsheetml/2006/main">
  <c r="E4" i="7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C4"/>
  <c r="D4"/>
  <c r="D247" i="1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C247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C244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C225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C201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C178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C163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C147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C13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C116"/>
  <c r="C78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C72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Y66"/>
  <c r="AA66"/>
  <c r="AB66"/>
  <c r="AC66"/>
  <c r="AD66"/>
  <c r="AE66"/>
  <c r="AF66"/>
  <c r="AG66"/>
  <c r="AH66"/>
  <c r="AI66"/>
  <c r="AJ66"/>
  <c r="AK66"/>
  <c r="AM66"/>
  <c r="AO66"/>
  <c r="AP66"/>
  <c r="AQ66"/>
  <c r="AR66"/>
  <c r="C66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C5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C46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C29"/>
  <c r="AG180"/>
  <c r="AE180" s="1"/>
  <c r="AG181"/>
  <c r="AG182"/>
  <c r="AE182" s="1"/>
  <c r="AG183"/>
  <c r="AG184"/>
  <c r="AE184" s="1"/>
  <c r="AG185"/>
  <c r="AG179"/>
  <c r="AE181"/>
  <c r="AE183"/>
  <c r="AE185"/>
  <c r="AE179"/>
  <c r="AG193"/>
  <c r="AG194"/>
  <c r="AG195"/>
  <c r="AG196"/>
  <c r="AG197"/>
  <c r="AG198"/>
  <c r="AG199"/>
  <c r="AN194"/>
  <c r="AN195"/>
  <c r="AN196"/>
  <c r="AN197"/>
  <c r="AN198"/>
  <c r="AN199"/>
  <c r="AN193"/>
  <c r="AN187"/>
  <c r="N6" i="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N5"/>
  <c r="L5"/>
  <c r="J5"/>
  <c r="H5"/>
  <c r="F5"/>
  <c r="D5"/>
  <c r="O5"/>
  <c r="N4"/>
  <c r="L4"/>
  <c r="J4"/>
  <c r="H4"/>
  <c r="F4"/>
  <c r="D4"/>
  <c r="O4"/>
  <c r="I246"/>
  <c r="I227"/>
  <c r="I203"/>
  <c r="I180"/>
  <c r="I165"/>
  <c r="I149"/>
  <c r="I137"/>
  <c r="I118"/>
  <c r="I86"/>
  <c r="I80"/>
  <c r="I74"/>
  <c r="I68"/>
  <c r="I57"/>
  <c r="I48"/>
  <c r="I31"/>
  <c r="I5"/>
  <c r="E246"/>
  <c r="E227"/>
  <c r="E203"/>
  <c r="E180"/>
  <c r="E165"/>
  <c r="E149"/>
  <c r="E137"/>
  <c r="E118"/>
  <c r="E86"/>
  <c r="E80"/>
  <c r="E74"/>
  <c r="E68"/>
  <c r="E57"/>
  <c r="E48"/>
  <c r="E31"/>
  <c r="E5"/>
  <c r="G246"/>
  <c r="M246"/>
  <c r="K246"/>
  <c r="C246"/>
  <c r="G227"/>
  <c r="M227"/>
  <c r="K227"/>
  <c r="C227"/>
  <c r="G203"/>
  <c r="M203"/>
  <c r="K203"/>
  <c r="C203"/>
  <c r="G180"/>
  <c r="M180"/>
  <c r="K180"/>
  <c r="C180"/>
  <c r="G165"/>
  <c r="M165"/>
  <c r="K165"/>
  <c r="C165"/>
  <c r="G149"/>
  <c r="M149"/>
  <c r="K149"/>
  <c r="C149"/>
  <c r="G137"/>
  <c r="M137"/>
  <c r="K137"/>
  <c r="C137"/>
  <c r="G118"/>
  <c r="M118"/>
  <c r="K118"/>
  <c r="C118"/>
  <c r="G86"/>
  <c r="M86"/>
  <c r="K86"/>
  <c r="C86"/>
  <c r="G80"/>
  <c r="M80"/>
  <c r="K80"/>
  <c r="C80"/>
  <c r="G74"/>
  <c r="M74"/>
  <c r="K74"/>
  <c r="C74"/>
  <c r="G68"/>
  <c r="M68"/>
  <c r="K68"/>
  <c r="C68"/>
  <c r="G57"/>
  <c r="M57"/>
  <c r="C57"/>
  <c r="C31"/>
  <c r="G31"/>
  <c r="AP5" i="5"/>
  <c r="AQ5"/>
  <c r="AR5"/>
  <c r="AS5"/>
  <c r="AP6"/>
  <c r="AQ6"/>
  <c r="AR6"/>
  <c r="AS6"/>
  <c r="AP7"/>
  <c r="AQ7"/>
  <c r="AR7"/>
  <c r="AS7"/>
  <c r="AP8"/>
  <c r="AQ8"/>
  <c r="AR8"/>
  <c r="AS8"/>
  <c r="AP9"/>
  <c r="AQ9"/>
  <c r="AR9"/>
  <c r="AS9"/>
  <c r="AP10"/>
  <c r="AQ10"/>
  <c r="AR10"/>
  <c r="AS10"/>
  <c r="AP11"/>
  <c r="AQ11"/>
  <c r="AR11"/>
  <c r="AS11"/>
  <c r="AP12"/>
  <c r="AQ12"/>
  <c r="AR12"/>
  <c r="AS12"/>
  <c r="AP13"/>
  <c r="AQ13"/>
  <c r="AR13"/>
  <c r="AS13"/>
  <c r="AP14"/>
  <c r="AQ14"/>
  <c r="AR14"/>
  <c r="AS14"/>
  <c r="AP15"/>
  <c r="AQ15"/>
  <c r="AR15"/>
  <c r="AS15"/>
  <c r="AP16"/>
  <c r="AQ16"/>
  <c r="AR16"/>
  <c r="AS16"/>
  <c r="AP17"/>
  <c r="AQ17"/>
  <c r="AR17"/>
  <c r="AS17"/>
  <c r="AP18"/>
  <c r="AQ18"/>
  <c r="AR18"/>
  <c r="AS18"/>
  <c r="AP19"/>
  <c r="AQ19"/>
  <c r="AR19"/>
  <c r="AS19"/>
  <c r="AP20"/>
  <c r="AQ20"/>
  <c r="AR20"/>
  <c r="AS20"/>
  <c r="AQ4"/>
  <c r="AR4"/>
  <c r="AS4"/>
  <c r="AP4"/>
  <c r="AN5"/>
  <c r="AN6"/>
  <c r="AN7"/>
  <c r="AN8"/>
  <c r="AN9"/>
  <c r="AN10"/>
  <c r="AN11"/>
  <c r="AN12"/>
  <c r="AN13"/>
  <c r="AN14"/>
  <c r="AN15"/>
  <c r="AN16"/>
  <c r="AN17"/>
  <c r="AN18"/>
  <c r="AN19"/>
  <c r="AN20"/>
  <c r="AN4"/>
  <c r="AI5"/>
  <c r="AJ5"/>
  <c r="AK5"/>
  <c r="AL5"/>
  <c r="AI6"/>
  <c r="AJ6"/>
  <c r="AK6"/>
  <c r="AL6"/>
  <c r="AI7"/>
  <c r="AJ7"/>
  <c r="AK7"/>
  <c r="AL7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J4"/>
  <c r="AK4"/>
  <c r="AL4"/>
  <c r="AI4"/>
  <c r="AG5"/>
  <c r="AG6"/>
  <c r="AG7"/>
  <c r="AG8"/>
  <c r="AG9"/>
  <c r="AG10"/>
  <c r="AG11"/>
  <c r="AG12"/>
  <c r="AG13"/>
  <c r="AG14"/>
  <c r="AG15"/>
  <c r="AG16"/>
  <c r="AG17"/>
  <c r="AG18"/>
  <c r="AG19"/>
  <c r="AG20"/>
  <c r="AG4"/>
  <c r="AB5"/>
  <c r="AC5"/>
  <c r="AD5"/>
  <c r="AE5"/>
  <c r="AB6"/>
  <c r="AC6"/>
  <c r="AD6"/>
  <c r="AE6"/>
  <c r="AB7"/>
  <c r="AC7"/>
  <c r="AD7"/>
  <c r="AE7"/>
  <c r="AB8"/>
  <c r="AC8"/>
  <c r="AD8"/>
  <c r="AE8"/>
  <c r="AB9"/>
  <c r="AC9"/>
  <c r="AD9"/>
  <c r="AE9"/>
  <c r="AB10"/>
  <c r="AC10"/>
  <c r="AD10"/>
  <c r="AE10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E16"/>
  <c r="AB17"/>
  <c r="AC17"/>
  <c r="AD17"/>
  <c r="AE17"/>
  <c r="AB18"/>
  <c r="AC18"/>
  <c r="AD18"/>
  <c r="AE18"/>
  <c r="AB19"/>
  <c r="AC19"/>
  <c r="AD19"/>
  <c r="AE19"/>
  <c r="AB20"/>
  <c r="AC20"/>
  <c r="AD20"/>
  <c r="AE20"/>
  <c r="AC4"/>
  <c r="AD4"/>
  <c r="AE4"/>
  <c r="AB4"/>
  <c r="Z5"/>
  <c r="Z6"/>
  <c r="Z7"/>
  <c r="Z8"/>
  <c r="Z9"/>
  <c r="Z10"/>
  <c r="Z11"/>
  <c r="Z12"/>
  <c r="Z13"/>
  <c r="Z14"/>
  <c r="Z15"/>
  <c r="Z16"/>
  <c r="Z17"/>
  <c r="Z18"/>
  <c r="Z19"/>
  <c r="Z20"/>
  <c r="Z4"/>
  <c r="U5"/>
  <c r="V5"/>
  <c r="W5"/>
  <c r="X5"/>
  <c r="U6"/>
  <c r="V6"/>
  <c r="W6"/>
  <c r="X6"/>
  <c r="U7"/>
  <c r="V7"/>
  <c r="W7"/>
  <c r="X7"/>
  <c r="U8"/>
  <c r="V8"/>
  <c r="W8"/>
  <c r="X8"/>
  <c r="U9"/>
  <c r="V9"/>
  <c r="W9"/>
  <c r="X9"/>
  <c r="U10"/>
  <c r="V10"/>
  <c r="W10"/>
  <c r="X10"/>
  <c r="U11"/>
  <c r="V11"/>
  <c r="W11"/>
  <c r="X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V4"/>
  <c r="W4"/>
  <c r="X4"/>
  <c r="U4"/>
  <c r="S5"/>
  <c r="S6"/>
  <c r="S7"/>
  <c r="S8"/>
  <c r="S9"/>
  <c r="S10"/>
  <c r="S11"/>
  <c r="S12"/>
  <c r="S13"/>
  <c r="S14"/>
  <c r="S15"/>
  <c r="S16"/>
  <c r="S17"/>
  <c r="S18"/>
  <c r="S19"/>
  <c r="S20"/>
  <c r="S4"/>
  <c r="N5"/>
  <c r="O5"/>
  <c r="P5"/>
  <c r="Q5"/>
  <c r="N6"/>
  <c r="O6"/>
  <c r="P6"/>
  <c r="Q6"/>
  <c r="N7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N19"/>
  <c r="O19"/>
  <c r="P19"/>
  <c r="Q19"/>
  <c r="N20"/>
  <c r="O20"/>
  <c r="P20"/>
  <c r="Q20"/>
  <c r="O4"/>
  <c r="P4"/>
  <c r="Q4"/>
  <c r="N4"/>
  <c r="L5"/>
  <c r="L6"/>
  <c r="L7"/>
  <c r="L8"/>
  <c r="L9"/>
  <c r="L10"/>
  <c r="L11"/>
  <c r="L12"/>
  <c r="L13"/>
  <c r="L14"/>
  <c r="L15"/>
  <c r="L16"/>
  <c r="L17"/>
  <c r="L18"/>
  <c r="L19"/>
  <c r="L20"/>
  <c r="L4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H4"/>
  <c r="I4"/>
  <c r="J4"/>
  <c r="E5"/>
  <c r="E6"/>
  <c r="E7"/>
  <c r="E8"/>
  <c r="E9"/>
  <c r="E10"/>
  <c r="E11"/>
  <c r="E12"/>
  <c r="E13"/>
  <c r="E14"/>
  <c r="E15"/>
  <c r="E16"/>
  <c r="E17"/>
  <c r="E18"/>
  <c r="E19"/>
  <c r="E20"/>
  <c r="G4"/>
  <c r="E4"/>
  <c r="AN20" i="4"/>
  <c r="AL20"/>
  <c r="AG20"/>
  <c r="AE20"/>
  <c r="Z20"/>
  <c r="X20"/>
  <c r="S20"/>
  <c r="Q20"/>
  <c r="L20"/>
  <c r="J20"/>
  <c r="E20"/>
  <c r="C20"/>
  <c r="AN19"/>
  <c r="AL19"/>
  <c r="AG19"/>
  <c r="AE19"/>
  <c r="Z19"/>
  <c r="X19"/>
  <c r="S19"/>
  <c r="Q19"/>
  <c r="L19"/>
  <c r="J19"/>
  <c r="E19"/>
  <c r="C19"/>
  <c r="AN18"/>
  <c r="AL18"/>
  <c r="AG18"/>
  <c r="AE18"/>
  <c r="Z18"/>
  <c r="X18"/>
  <c r="S18"/>
  <c r="Q18"/>
  <c r="L18"/>
  <c r="J18"/>
  <c r="E18"/>
  <c r="C18"/>
  <c r="S17"/>
  <c r="Q17" s="1"/>
  <c r="AN16"/>
  <c r="AL16" s="1"/>
  <c r="AG16"/>
  <c r="AE16" s="1"/>
  <c r="Z16"/>
  <c r="X16" s="1"/>
  <c r="S16"/>
  <c r="Q16" s="1"/>
  <c r="L16"/>
  <c r="J16" s="1"/>
  <c r="E16"/>
  <c r="C16" s="1"/>
  <c r="AN15"/>
  <c r="AL15" s="1"/>
  <c r="AG15"/>
  <c r="AE15" s="1"/>
  <c r="Z15"/>
  <c r="X15" s="1"/>
  <c r="S15"/>
  <c r="Q15" s="1"/>
  <c r="L15"/>
  <c r="J15" s="1"/>
  <c r="E15"/>
  <c r="C15" s="1"/>
  <c r="AN14"/>
  <c r="AL14" s="1"/>
  <c r="AG14"/>
  <c r="AE14" s="1"/>
  <c r="Z14"/>
  <c r="X14" s="1"/>
  <c r="S14"/>
  <c r="Q14" s="1"/>
  <c r="L14"/>
  <c r="J14" s="1"/>
  <c r="E14"/>
  <c r="C14" s="1"/>
  <c r="AN13"/>
  <c r="AL13" s="1"/>
  <c r="AG13"/>
  <c r="AE13" s="1"/>
  <c r="Z13"/>
  <c r="X13" s="1"/>
  <c r="S13"/>
  <c r="Q13" s="1"/>
  <c r="L13"/>
  <c r="J13" s="1"/>
  <c r="E13"/>
  <c r="C13" s="1"/>
  <c r="AN12"/>
  <c r="AL12" s="1"/>
  <c r="AG12"/>
  <c r="AE12" s="1"/>
  <c r="Z12"/>
  <c r="X12" s="1"/>
  <c r="S12"/>
  <c r="Q12" s="1"/>
  <c r="L12"/>
  <c r="J12" s="1"/>
  <c r="E12"/>
  <c r="C12" s="1"/>
  <c r="AN11"/>
  <c r="AL11" s="1"/>
  <c r="AG11"/>
  <c r="AE11" s="1"/>
  <c r="Z11"/>
  <c r="X11" s="1"/>
  <c r="S11"/>
  <c r="Q11" s="1"/>
  <c r="L11"/>
  <c r="J11" s="1"/>
  <c r="E11"/>
  <c r="C11" s="1"/>
  <c r="AN10"/>
  <c r="AL10" s="1"/>
  <c r="AG10"/>
  <c r="AE10" s="1"/>
  <c r="Z10"/>
  <c r="X10" s="1"/>
  <c r="S10"/>
  <c r="Q10" s="1"/>
  <c r="L10"/>
  <c r="J10" s="1"/>
  <c r="E10"/>
  <c r="C10" s="1"/>
  <c r="AN9"/>
  <c r="AL9" s="1"/>
  <c r="AG9"/>
  <c r="AE9" s="1"/>
  <c r="Z9"/>
  <c r="X9" s="1"/>
  <c r="S9"/>
  <c r="Q9" s="1"/>
  <c r="L9"/>
  <c r="J9" s="1"/>
  <c r="E9"/>
  <c r="C9" s="1"/>
  <c r="AN8"/>
  <c r="AL8" s="1"/>
  <c r="AG8"/>
  <c r="AE8" s="1"/>
  <c r="Z8"/>
  <c r="X8" s="1"/>
  <c r="S8"/>
  <c r="Q8" s="1"/>
  <c r="L8"/>
  <c r="J8" s="1"/>
  <c r="E8"/>
  <c r="C8" s="1"/>
  <c r="AN7"/>
  <c r="AL7" s="1"/>
  <c r="AG7"/>
  <c r="AE7" s="1"/>
  <c r="Z7"/>
  <c r="X7" s="1"/>
  <c r="S7"/>
  <c r="Q7" s="1"/>
  <c r="L7"/>
  <c r="J7" s="1"/>
  <c r="E7"/>
  <c r="C7" s="1"/>
  <c r="AN6"/>
  <c r="AL6" s="1"/>
  <c r="AG6"/>
  <c r="AE6" s="1"/>
  <c r="Z6"/>
  <c r="X6" s="1"/>
  <c r="S6"/>
  <c r="Q6" s="1"/>
  <c r="L6"/>
  <c r="J6" s="1"/>
  <c r="E6"/>
  <c r="C6" s="1"/>
  <c r="AN5"/>
  <c r="AL5" s="1"/>
  <c r="AG5"/>
  <c r="AE5" s="1"/>
  <c r="Z5"/>
  <c r="X5" s="1"/>
  <c r="S5"/>
  <c r="Q5" s="1"/>
  <c r="L5"/>
  <c r="J5" s="1"/>
  <c r="E5"/>
  <c r="C5" s="1"/>
  <c r="AN4"/>
  <c r="AL4" s="1"/>
  <c r="AG4"/>
  <c r="AE4" s="1"/>
  <c r="Z4"/>
  <c r="X4" s="1"/>
  <c r="S4"/>
  <c r="Q4" s="1"/>
  <c r="L4"/>
  <c r="J4" s="1"/>
  <c r="E4"/>
  <c r="C4" s="1"/>
  <c r="I4" i="6" l="1"/>
  <c r="E4"/>
  <c r="K57"/>
  <c r="C5"/>
  <c r="C48"/>
  <c r="G48"/>
  <c r="M5"/>
  <c r="G5"/>
  <c r="K5"/>
  <c r="K31"/>
  <c r="M48"/>
  <c r="M31"/>
  <c r="K48"/>
  <c r="K4" i="5"/>
  <c r="AF20"/>
  <c r="R20"/>
  <c r="D20"/>
  <c r="AF19"/>
  <c r="R19"/>
  <c r="D19"/>
  <c r="AF18"/>
  <c r="R18"/>
  <c r="D18"/>
  <c r="AM20"/>
  <c r="Y20"/>
  <c r="K20"/>
  <c r="AM19"/>
  <c r="Y19"/>
  <c r="K19"/>
  <c r="AM18"/>
  <c r="Y18"/>
  <c r="K18"/>
  <c r="K5"/>
  <c r="Y5"/>
  <c r="AM5"/>
  <c r="K6"/>
  <c r="Y6"/>
  <c r="AM6"/>
  <c r="K7"/>
  <c r="Y7"/>
  <c r="AM7"/>
  <c r="K8"/>
  <c r="Y8"/>
  <c r="AM8"/>
  <c r="K9"/>
  <c r="Y9"/>
  <c r="AM9"/>
  <c r="K10"/>
  <c r="Y10"/>
  <c r="AM10"/>
  <c r="K11"/>
  <c r="Y11"/>
  <c r="AM11"/>
  <c r="K12"/>
  <c r="Y12"/>
  <c r="AM12"/>
  <c r="K13"/>
  <c r="Y13"/>
  <c r="AM13"/>
  <c r="K14"/>
  <c r="Y14"/>
  <c r="AM14"/>
  <c r="K15"/>
  <c r="Y15"/>
  <c r="AM15"/>
  <c r="K16"/>
  <c r="Y16"/>
  <c r="AM16"/>
  <c r="K17"/>
  <c r="Y17"/>
  <c r="AM17"/>
  <c r="D5"/>
  <c r="R5"/>
  <c r="AF5"/>
  <c r="D6"/>
  <c r="R6"/>
  <c r="AF6"/>
  <c r="D7"/>
  <c r="R7"/>
  <c r="AF7"/>
  <c r="D8"/>
  <c r="R8"/>
  <c r="AF8"/>
  <c r="D9"/>
  <c r="R9"/>
  <c r="AF9"/>
  <c r="D10"/>
  <c r="R10"/>
  <c r="AF10"/>
  <c r="D11"/>
  <c r="R11"/>
  <c r="AF11"/>
  <c r="D12"/>
  <c r="R12"/>
  <c r="AF12"/>
  <c r="D13"/>
  <c r="R13"/>
  <c r="AF13"/>
  <c r="D14"/>
  <c r="R14"/>
  <c r="AF14"/>
  <c r="D15"/>
  <c r="R15"/>
  <c r="AF15"/>
  <c r="D16"/>
  <c r="R16"/>
  <c r="AF16"/>
  <c r="D17"/>
  <c r="R17"/>
  <c r="AF17"/>
  <c r="O21"/>
  <c r="Q21"/>
  <c r="Z21"/>
  <c r="AC21"/>
  <c r="AE21"/>
  <c r="AN21"/>
  <c r="AQ21"/>
  <c r="AS21"/>
  <c r="D4"/>
  <c r="G21"/>
  <c r="I21"/>
  <c r="R4"/>
  <c r="U21"/>
  <c r="W21"/>
  <c r="Y4"/>
  <c r="AF4"/>
  <c r="AI21"/>
  <c r="AK21"/>
  <c r="AM4"/>
  <c r="E21"/>
  <c r="H21"/>
  <c r="J21"/>
  <c r="N21"/>
  <c r="P21"/>
  <c r="S21"/>
  <c r="V21"/>
  <c r="X21"/>
  <c r="AB21"/>
  <c r="AD21"/>
  <c r="AG21"/>
  <c r="AJ21"/>
  <c r="AL21"/>
  <c r="AP21"/>
  <c r="AR21"/>
  <c r="L21"/>
  <c r="C4" i="6" l="1"/>
  <c r="M4"/>
  <c r="G4"/>
  <c r="K4"/>
  <c r="AN86" i="2"/>
  <c r="AP86"/>
  <c r="AQ86"/>
  <c r="AR86"/>
  <c r="AS86"/>
  <c r="AN87"/>
  <c r="AP87"/>
  <c r="AQ87"/>
  <c r="AR87"/>
  <c r="AS87"/>
  <c r="AN88"/>
  <c r="AP88"/>
  <c r="AQ88"/>
  <c r="AR88"/>
  <c r="AS88"/>
  <c r="AN89"/>
  <c r="AP89"/>
  <c r="AQ89"/>
  <c r="AR89"/>
  <c r="AS89"/>
  <c r="AN90"/>
  <c r="AP90"/>
  <c r="AQ90"/>
  <c r="AR90"/>
  <c r="AS90"/>
  <c r="AN91"/>
  <c r="AP91"/>
  <c r="AQ91"/>
  <c r="AR91"/>
  <c r="AS91"/>
  <c r="AN92"/>
  <c r="AP92"/>
  <c r="AQ92"/>
  <c r="AR92"/>
  <c r="AS92"/>
  <c r="AN93"/>
  <c r="AP93"/>
  <c r="AQ93"/>
  <c r="AR93"/>
  <c r="AS93"/>
  <c r="AN94"/>
  <c r="AP94"/>
  <c r="AQ94"/>
  <c r="AR94"/>
  <c r="AS94"/>
  <c r="AN95"/>
  <c r="AP95"/>
  <c r="AQ95"/>
  <c r="AR95"/>
  <c r="AS95"/>
  <c r="AN96"/>
  <c r="AP96"/>
  <c r="AQ96"/>
  <c r="AR96"/>
  <c r="AS96"/>
  <c r="AN97"/>
  <c r="AP97"/>
  <c r="AQ97"/>
  <c r="AR97"/>
  <c r="AS97"/>
  <c r="AN98"/>
  <c r="AP98"/>
  <c r="AQ98"/>
  <c r="AR98"/>
  <c r="AS98"/>
  <c r="AN99"/>
  <c r="AP99"/>
  <c r="AQ99"/>
  <c r="AR99"/>
  <c r="AS99"/>
  <c r="AN100"/>
  <c r="AP100"/>
  <c r="AQ100"/>
  <c r="AR100"/>
  <c r="AS100"/>
  <c r="AN101"/>
  <c r="AP101"/>
  <c r="AQ101"/>
  <c r="AR101"/>
  <c r="AS101"/>
  <c r="AN102"/>
  <c r="AP102"/>
  <c r="AQ102"/>
  <c r="AR102"/>
  <c r="AS102"/>
  <c r="AN103"/>
  <c r="AP103"/>
  <c r="AQ103"/>
  <c r="AR103"/>
  <c r="AS103"/>
  <c r="AN104"/>
  <c r="AP104"/>
  <c r="AQ104"/>
  <c r="AR104"/>
  <c r="AS104"/>
  <c r="AN105"/>
  <c r="AP105"/>
  <c r="AQ105"/>
  <c r="AR105"/>
  <c r="AS105"/>
  <c r="AN106"/>
  <c r="AP106"/>
  <c r="AQ106"/>
  <c r="AR106"/>
  <c r="AS106"/>
  <c r="AN107"/>
  <c r="AP107"/>
  <c r="AQ107"/>
  <c r="AR107"/>
  <c r="AS107"/>
  <c r="AN108"/>
  <c r="AP108"/>
  <c r="AQ108"/>
  <c r="AR108"/>
  <c r="AS108"/>
  <c r="AN109"/>
  <c r="AP109"/>
  <c r="AQ109"/>
  <c r="AR109"/>
  <c r="AS109"/>
  <c r="AN110"/>
  <c r="AP110"/>
  <c r="AQ110"/>
  <c r="AR110"/>
  <c r="AS110"/>
  <c r="AN111"/>
  <c r="AP111"/>
  <c r="AQ111"/>
  <c r="AR111"/>
  <c r="AS111"/>
  <c r="AN112"/>
  <c r="AP112"/>
  <c r="AQ112"/>
  <c r="AR112"/>
  <c r="AS112"/>
  <c r="AN113"/>
  <c r="AP113"/>
  <c r="AQ113"/>
  <c r="AR113"/>
  <c r="AS113"/>
  <c r="AN114"/>
  <c r="AP114"/>
  <c r="AQ114"/>
  <c r="AR114"/>
  <c r="AS114"/>
  <c r="AN115"/>
  <c r="AP115"/>
  <c r="AQ115"/>
  <c r="AR115"/>
  <c r="AS115"/>
  <c r="AN117"/>
  <c r="AP117"/>
  <c r="AQ117"/>
  <c r="AR117"/>
  <c r="AS117"/>
  <c r="AN118"/>
  <c r="AP118"/>
  <c r="AQ118"/>
  <c r="AR118"/>
  <c r="AS118"/>
  <c r="AN119"/>
  <c r="AP119"/>
  <c r="AQ119"/>
  <c r="AR119"/>
  <c r="AS119"/>
  <c r="AN120"/>
  <c r="AP120"/>
  <c r="AQ120"/>
  <c r="AR120"/>
  <c r="AS120"/>
  <c r="AN121"/>
  <c r="AP121"/>
  <c r="AQ121"/>
  <c r="AR121"/>
  <c r="AS121"/>
  <c r="AN122"/>
  <c r="AP122"/>
  <c r="AQ122"/>
  <c r="AR122"/>
  <c r="AS122"/>
  <c r="AN123"/>
  <c r="AP123"/>
  <c r="AQ123"/>
  <c r="AR123"/>
  <c r="AS123"/>
  <c r="AN124"/>
  <c r="AP124"/>
  <c r="AQ124"/>
  <c r="AR124"/>
  <c r="AS124"/>
  <c r="AN125"/>
  <c r="AP125"/>
  <c r="AQ125"/>
  <c r="AR125"/>
  <c r="AS125"/>
  <c r="AN126"/>
  <c r="AP126"/>
  <c r="AQ126"/>
  <c r="AR126"/>
  <c r="AS126"/>
  <c r="AN127"/>
  <c r="AP127"/>
  <c r="AQ127"/>
  <c r="AR127"/>
  <c r="AS127"/>
  <c r="AN128"/>
  <c r="AP128"/>
  <c r="AQ128"/>
  <c r="AR128"/>
  <c r="AS128"/>
  <c r="AN129"/>
  <c r="AP129"/>
  <c r="AQ129"/>
  <c r="AR129"/>
  <c r="AS129"/>
  <c r="AN130"/>
  <c r="AP130"/>
  <c r="AQ130"/>
  <c r="AR130"/>
  <c r="AS130"/>
  <c r="AN131"/>
  <c r="AP131"/>
  <c r="AQ131"/>
  <c r="AR131"/>
  <c r="AS131"/>
  <c r="AN132"/>
  <c r="AP132"/>
  <c r="AQ132"/>
  <c r="AR132"/>
  <c r="AS132"/>
  <c r="AN133"/>
  <c r="AP133"/>
  <c r="AQ133"/>
  <c r="AR133"/>
  <c r="AS133"/>
  <c r="AN134"/>
  <c r="AP134"/>
  <c r="AQ134"/>
  <c r="AR134"/>
  <c r="AS134"/>
  <c r="AN136"/>
  <c r="AP136"/>
  <c r="AQ136"/>
  <c r="AR136"/>
  <c r="AS136"/>
  <c r="AN137"/>
  <c r="AP137"/>
  <c r="AQ137"/>
  <c r="AR137"/>
  <c r="AS137"/>
  <c r="AN138"/>
  <c r="AP138"/>
  <c r="AQ138"/>
  <c r="AR138"/>
  <c r="AS138"/>
  <c r="AN139"/>
  <c r="AP139"/>
  <c r="AQ139"/>
  <c r="AR139"/>
  <c r="AS139"/>
  <c r="AN140"/>
  <c r="AP140"/>
  <c r="AQ140"/>
  <c r="AR140"/>
  <c r="AS140"/>
  <c r="AN141"/>
  <c r="AP141"/>
  <c r="AQ141"/>
  <c r="AR141"/>
  <c r="AS141"/>
  <c r="AN142"/>
  <c r="AP142"/>
  <c r="AQ142"/>
  <c r="AR142"/>
  <c r="AS142"/>
  <c r="AN143"/>
  <c r="AP143"/>
  <c r="AQ143"/>
  <c r="AR143"/>
  <c r="AS143"/>
  <c r="AN144"/>
  <c r="AP144"/>
  <c r="AQ144"/>
  <c r="AR144"/>
  <c r="AS144"/>
  <c r="AN145"/>
  <c r="AP145"/>
  <c r="AQ145"/>
  <c r="AR145"/>
  <c r="AS145"/>
  <c r="AN146"/>
  <c r="AP146"/>
  <c r="AQ146"/>
  <c r="AR146"/>
  <c r="AS146"/>
  <c r="AN148"/>
  <c r="AP148"/>
  <c r="AQ148"/>
  <c r="AR148"/>
  <c r="AS148"/>
  <c r="AN149"/>
  <c r="AP149"/>
  <c r="AQ149"/>
  <c r="AR149"/>
  <c r="AS149"/>
  <c r="AN150"/>
  <c r="AP150"/>
  <c r="AQ150"/>
  <c r="AR150"/>
  <c r="AS150"/>
  <c r="AN151"/>
  <c r="AP151"/>
  <c r="AQ151"/>
  <c r="AR151"/>
  <c r="AS151"/>
  <c r="AN152"/>
  <c r="AP152"/>
  <c r="AQ152"/>
  <c r="AR152"/>
  <c r="AS152"/>
  <c r="AN153"/>
  <c r="AP153"/>
  <c r="AQ153"/>
  <c r="AR153"/>
  <c r="AS153"/>
  <c r="AN154"/>
  <c r="AP154"/>
  <c r="AQ154"/>
  <c r="AR154"/>
  <c r="AS154"/>
  <c r="AN155"/>
  <c r="AP155"/>
  <c r="AQ155"/>
  <c r="AR155"/>
  <c r="AS155"/>
  <c r="AN156"/>
  <c r="AP156"/>
  <c r="AQ156"/>
  <c r="AR156"/>
  <c r="AS156"/>
  <c r="AN157"/>
  <c r="AP157"/>
  <c r="AQ157"/>
  <c r="AR157"/>
  <c r="AS157"/>
  <c r="AN158"/>
  <c r="AP158"/>
  <c r="AQ158"/>
  <c r="AR158"/>
  <c r="AS158"/>
  <c r="AN159"/>
  <c r="AP159"/>
  <c r="AQ159"/>
  <c r="AR159"/>
  <c r="AS159"/>
  <c r="AN160"/>
  <c r="AP160"/>
  <c r="AQ160"/>
  <c r="AR160"/>
  <c r="AS160"/>
  <c r="AN161"/>
  <c r="AP161"/>
  <c r="AQ161"/>
  <c r="AR161"/>
  <c r="AS161"/>
  <c r="AN162"/>
  <c r="AP162"/>
  <c r="AQ162"/>
  <c r="AR162"/>
  <c r="AS162"/>
  <c r="AN164"/>
  <c r="AP164"/>
  <c r="AQ164"/>
  <c r="AR164"/>
  <c r="AS164"/>
  <c r="AN165"/>
  <c r="AP165"/>
  <c r="AQ165"/>
  <c r="AR165"/>
  <c r="AS165"/>
  <c r="AN166"/>
  <c r="AP166"/>
  <c r="AQ166"/>
  <c r="AR166"/>
  <c r="AS166"/>
  <c r="AN167"/>
  <c r="AP167"/>
  <c r="AQ167"/>
  <c r="AR167"/>
  <c r="AS167"/>
  <c r="AN168"/>
  <c r="AP168"/>
  <c r="AQ168"/>
  <c r="AR168"/>
  <c r="AS168"/>
  <c r="AN169"/>
  <c r="AP169"/>
  <c r="AQ169"/>
  <c r="AR169"/>
  <c r="AS169"/>
  <c r="AN170"/>
  <c r="AP170"/>
  <c r="AQ170"/>
  <c r="AR170"/>
  <c r="AS170"/>
  <c r="AN171"/>
  <c r="AP171"/>
  <c r="AQ171"/>
  <c r="AR171"/>
  <c r="AS171"/>
  <c r="AN172"/>
  <c r="AP172"/>
  <c r="AQ172"/>
  <c r="AR172"/>
  <c r="AS172"/>
  <c r="AN173"/>
  <c r="AP173"/>
  <c r="AQ173"/>
  <c r="AR173"/>
  <c r="AS173"/>
  <c r="AN174"/>
  <c r="AP174"/>
  <c r="AQ174"/>
  <c r="AR174"/>
  <c r="AS174"/>
  <c r="AN175"/>
  <c r="AP175"/>
  <c r="AQ175"/>
  <c r="AR175"/>
  <c r="AS175"/>
  <c r="AN176"/>
  <c r="AP176"/>
  <c r="AQ176"/>
  <c r="AR176"/>
  <c r="AS176"/>
  <c r="AN177"/>
  <c r="AP177"/>
  <c r="AQ177"/>
  <c r="AR177"/>
  <c r="AS177"/>
  <c r="AN179"/>
  <c r="AP179"/>
  <c r="AQ179"/>
  <c r="AR179"/>
  <c r="AS179"/>
  <c r="AN180"/>
  <c r="AP180"/>
  <c r="AQ180"/>
  <c r="AR180"/>
  <c r="AS180"/>
  <c r="AN181"/>
  <c r="AP181"/>
  <c r="AQ181"/>
  <c r="AR181"/>
  <c r="AS181"/>
  <c r="AN182"/>
  <c r="AP182"/>
  <c r="AQ182"/>
  <c r="AR182"/>
  <c r="AS182"/>
  <c r="AN183"/>
  <c r="AP183"/>
  <c r="AQ183"/>
  <c r="AR183"/>
  <c r="AS183"/>
  <c r="AN184"/>
  <c r="AP184"/>
  <c r="AQ184"/>
  <c r="AR184"/>
  <c r="AS184"/>
  <c r="AN185"/>
  <c r="AP185"/>
  <c r="AQ185"/>
  <c r="AR185"/>
  <c r="AS185"/>
  <c r="AN186"/>
  <c r="AP186"/>
  <c r="AQ186"/>
  <c r="AR186"/>
  <c r="AS186"/>
  <c r="AN188"/>
  <c r="AP188"/>
  <c r="AQ188"/>
  <c r="AR188"/>
  <c r="AS188"/>
  <c r="AN189"/>
  <c r="AP189"/>
  <c r="AQ189"/>
  <c r="AR189"/>
  <c r="AS189"/>
  <c r="AN190"/>
  <c r="AP190"/>
  <c r="AQ190"/>
  <c r="AR190"/>
  <c r="AS190"/>
  <c r="AN191"/>
  <c r="AP191"/>
  <c r="AQ191"/>
  <c r="AR191"/>
  <c r="AS191"/>
  <c r="AN192"/>
  <c r="AP192"/>
  <c r="AQ192"/>
  <c r="AR192"/>
  <c r="AS192"/>
  <c r="AN194"/>
  <c r="AP194"/>
  <c r="AQ194"/>
  <c r="AR194"/>
  <c r="AS194"/>
  <c r="AN200"/>
  <c r="AP200"/>
  <c r="AQ200"/>
  <c r="AR200"/>
  <c r="AS200"/>
  <c r="AN202"/>
  <c r="AP202"/>
  <c r="AQ202"/>
  <c r="AR202"/>
  <c r="AS202"/>
  <c r="AN203"/>
  <c r="AP203"/>
  <c r="AQ203"/>
  <c r="AR203"/>
  <c r="AS203"/>
  <c r="AN204"/>
  <c r="AP204"/>
  <c r="AQ204"/>
  <c r="AR204"/>
  <c r="AS204"/>
  <c r="AN205"/>
  <c r="AP205"/>
  <c r="AQ205"/>
  <c r="AR205"/>
  <c r="AS205"/>
  <c r="AN206"/>
  <c r="AP206"/>
  <c r="AQ206"/>
  <c r="AR206"/>
  <c r="AS206"/>
  <c r="AN207"/>
  <c r="AP207"/>
  <c r="AQ207"/>
  <c r="AR207"/>
  <c r="AS207"/>
  <c r="AN208"/>
  <c r="AP208"/>
  <c r="AQ208"/>
  <c r="AR208"/>
  <c r="AS208"/>
  <c r="AN209"/>
  <c r="AP209"/>
  <c r="AQ209"/>
  <c r="AR209"/>
  <c r="AS209"/>
  <c r="AN210"/>
  <c r="AP210"/>
  <c r="AQ210"/>
  <c r="AR210"/>
  <c r="AS210"/>
  <c r="AN211"/>
  <c r="AP211"/>
  <c r="AQ211"/>
  <c r="AR211"/>
  <c r="AS211"/>
  <c r="AN212"/>
  <c r="AP212"/>
  <c r="AQ212"/>
  <c r="AR212"/>
  <c r="AS212"/>
  <c r="AN213"/>
  <c r="AP213"/>
  <c r="AQ213"/>
  <c r="AR213"/>
  <c r="AS213"/>
  <c r="AN214"/>
  <c r="AP214"/>
  <c r="AQ214"/>
  <c r="AR214"/>
  <c r="AS214"/>
  <c r="AN215"/>
  <c r="AP215"/>
  <c r="AQ215"/>
  <c r="AR215"/>
  <c r="AS215"/>
  <c r="AN216"/>
  <c r="AP216"/>
  <c r="AQ216"/>
  <c r="AR216"/>
  <c r="AS216"/>
  <c r="AN217"/>
  <c r="AP217"/>
  <c r="AQ217"/>
  <c r="AR217"/>
  <c r="AS217"/>
  <c r="AN218"/>
  <c r="AP218"/>
  <c r="AQ218"/>
  <c r="AR218"/>
  <c r="AS218"/>
  <c r="AN219"/>
  <c r="AP219"/>
  <c r="AQ219"/>
  <c r="AR219"/>
  <c r="AS219"/>
  <c r="AN220"/>
  <c r="AP220"/>
  <c r="AQ220"/>
  <c r="AR220"/>
  <c r="AS220"/>
  <c r="AN221"/>
  <c r="AP221"/>
  <c r="AQ221"/>
  <c r="AR221"/>
  <c r="AS221"/>
  <c r="AN222"/>
  <c r="AP222"/>
  <c r="AQ222"/>
  <c r="AR222"/>
  <c r="AS222"/>
  <c r="AN223"/>
  <c r="AP223"/>
  <c r="AQ223"/>
  <c r="AR223"/>
  <c r="AS223"/>
  <c r="AN224"/>
  <c r="AP224"/>
  <c r="AQ224"/>
  <c r="AR224"/>
  <c r="AS224"/>
  <c r="AN226"/>
  <c r="AP226"/>
  <c r="AQ226"/>
  <c r="AR226"/>
  <c r="AS226"/>
  <c r="AN227"/>
  <c r="AP227"/>
  <c r="AQ227"/>
  <c r="AR227"/>
  <c r="AS227"/>
  <c r="AN228"/>
  <c r="AP228"/>
  <c r="AQ228"/>
  <c r="AR228"/>
  <c r="AS228"/>
  <c r="AN229"/>
  <c r="AP229"/>
  <c r="AQ229"/>
  <c r="AR229"/>
  <c r="AS229"/>
  <c r="AN230"/>
  <c r="AP230"/>
  <c r="AQ230"/>
  <c r="AR230"/>
  <c r="AS230"/>
  <c r="AN231"/>
  <c r="AP231"/>
  <c r="AQ231"/>
  <c r="AR231"/>
  <c r="AS231"/>
  <c r="AN232"/>
  <c r="AP232"/>
  <c r="AQ232"/>
  <c r="AR232"/>
  <c r="AS232"/>
  <c r="AN233"/>
  <c r="AP233"/>
  <c r="AQ233"/>
  <c r="AR233"/>
  <c r="AS233"/>
  <c r="AN234"/>
  <c r="AP234"/>
  <c r="AQ234"/>
  <c r="AR234"/>
  <c r="AS234"/>
  <c r="AN235"/>
  <c r="AP235"/>
  <c r="AQ235"/>
  <c r="AR235"/>
  <c r="AS235"/>
  <c r="AN236"/>
  <c r="AP236"/>
  <c r="AQ236"/>
  <c r="AR236"/>
  <c r="AS236"/>
  <c r="AN237"/>
  <c r="AP237"/>
  <c r="AQ237"/>
  <c r="AR237"/>
  <c r="AS237"/>
  <c r="AN238"/>
  <c r="AP238"/>
  <c r="AQ238"/>
  <c r="AR238"/>
  <c r="AS238"/>
  <c r="AN239"/>
  <c r="AP239"/>
  <c r="AQ239"/>
  <c r="AR239"/>
  <c r="AS239"/>
  <c r="AN240"/>
  <c r="AP240"/>
  <c r="AQ240"/>
  <c r="AR240"/>
  <c r="AS240"/>
  <c r="AN241"/>
  <c r="AP241"/>
  <c r="AQ241"/>
  <c r="AR241"/>
  <c r="AS241"/>
  <c r="AN242"/>
  <c r="AP242"/>
  <c r="AQ242"/>
  <c r="AR242"/>
  <c r="AS242"/>
  <c r="AN243"/>
  <c r="AP243"/>
  <c r="AQ243"/>
  <c r="AR243"/>
  <c r="AS243"/>
  <c r="AN245"/>
  <c r="AP245"/>
  <c r="AQ245"/>
  <c r="AR245"/>
  <c r="AS245"/>
  <c r="AN246"/>
  <c r="AP246"/>
  <c r="AQ246"/>
  <c r="AR246"/>
  <c r="AS246"/>
  <c r="AQ85"/>
  <c r="AR85"/>
  <c r="AR116" s="1"/>
  <c r="AS85"/>
  <c r="AP85"/>
  <c r="AP116" s="1"/>
  <c r="AN85"/>
  <c r="AG86"/>
  <c r="AI86"/>
  <c r="AJ86"/>
  <c r="AK86"/>
  <c r="AL86"/>
  <c r="AG87"/>
  <c r="AI87"/>
  <c r="AJ87"/>
  <c r="AK87"/>
  <c r="AL87"/>
  <c r="AG88"/>
  <c r="AI88"/>
  <c r="AJ88"/>
  <c r="AK88"/>
  <c r="AL88"/>
  <c r="AG89"/>
  <c r="AI89"/>
  <c r="AJ89"/>
  <c r="AK89"/>
  <c r="AL89"/>
  <c r="AG90"/>
  <c r="AI90"/>
  <c r="AJ90"/>
  <c r="AK90"/>
  <c r="AL90"/>
  <c r="AG91"/>
  <c r="AI91"/>
  <c r="AJ91"/>
  <c r="AK91"/>
  <c r="AL91"/>
  <c r="AG92"/>
  <c r="AI92"/>
  <c r="AJ92"/>
  <c r="AK92"/>
  <c r="AL92"/>
  <c r="AG93"/>
  <c r="AI93"/>
  <c r="AJ93"/>
  <c r="AK93"/>
  <c r="AL93"/>
  <c r="AG94"/>
  <c r="AI94"/>
  <c r="AJ94"/>
  <c r="AK94"/>
  <c r="AL94"/>
  <c r="AG95"/>
  <c r="AI95"/>
  <c r="AJ95"/>
  <c r="AK95"/>
  <c r="AL95"/>
  <c r="AG96"/>
  <c r="AI96"/>
  <c r="AJ96"/>
  <c r="AK96"/>
  <c r="AL96"/>
  <c r="AG97"/>
  <c r="AI97"/>
  <c r="AJ97"/>
  <c r="AK97"/>
  <c r="AL97"/>
  <c r="AG98"/>
  <c r="AI98"/>
  <c r="AJ98"/>
  <c r="AK98"/>
  <c r="AL98"/>
  <c r="AG99"/>
  <c r="AI99"/>
  <c r="AJ99"/>
  <c r="AK99"/>
  <c r="AL99"/>
  <c r="AG100"/>
  <c r="AI100"/>
  <c r="AJ100"/>
  <c r="AK100"/>
  <c r="AL100"/>
  <c r="AG101"/>
  <c r="AI101"/>
  <c r="AJ101"/>
  <c r="AK101"/>
  <c r="AL101"/>
  <c r="AG102"/>
  <c r="AI102"/>
  <c r="AJ102"/>
  <c r="AK102"/>
  <c r="AL102"/>
  <c r="AG103"/>
  <c r="AI103"/>
  <c r="AJ103"/>
  <c r="AK103"/>
  <c r="AL103"/>
  <c r="AG104"/>
  <c r="AI104"/>
  <c r="AJ104"/>
  <c r="AK104"/>
  <c r="AL104"/>
  <c r="AG105"/>
  <c r="AI105"/>
  <c r="AJ105"/>
  <c r="AK105"/>
  <c r="AL105"/>
  <c r="AG106"/>
  <c r="AI106"/>
  <c r="AJ106"/>
  <c r="AK106"/>
  <c r="AL106"/>
  <c r="AG107"/>
  <c r="AI107"/>
  <c r="AJ107"/>
  <c r="AK107"/>
  <c r="AL107"/>
  <c r="AG108"/>
  <c r="AI108"/>
  <c r="AJ108"/>
  <c r="AK108"/>
  <c r="AL108"/>
  <c r="AG109"/>
  <c r="AI109"/>
  <c r="AJ109"/>
  <c r="AK109"/>
  <c r="AL109"/>
  <c r="AG110"/>
  <c r="AI110"/>
  <c r="AJ110"/>
  <c r="AK110"/>
  <c r="AL110"/>
  <c r="AG111"/>
  <c r="AI111"/>
  <c r="AJ111"/>
  <c r="AK111"/>
  <c r="AL111"/>
  <c r="AG112"/>
  <c r="AI112"/>
  <c r="AJ112"/>
  <c r="AK112"/>
  <c r="AL112"/>
  <c r="AG113"/>
  <c r="AI113"/>
  <c r="AJ113"/>
  <c r="AK113"/>
  <c r="AL113"/>
  <c r="AG114"/>
  <c r="AI114"/>
  <c r="AJ114"/>
  <c r="AK114"/>
  <c r="AL114"/>
  <c r="AG115"/>
  <c r="AI115"/>
  <c r="AJ115"/>
  <c r="AK115"/>
  <c r="AL115"/>
  <c r="AG117"/>
  <c r="AI117"/>
  <c r="AJ117"/>
  <c r="AK117"/>
  <c r="AL117"/>
  <c r="AG118"/>
  <c r="AI118"/>
  <c r="AJ118"/>
  <c r="AK118"/>
  <c r="AL118"/>
  <c r="AG119"/>
  <c r="AI119"/>
  <c r="AJ119"/>
  <c r="AK119"/>
  <c r="AL119"/>
  <c r="AG120"/>
  <c r="AI120"/>
  <c r="AJ120"/>
  <c r="AK120"/>
  <c r="AL120"/>
  <c r="AG121"/>
  <c r="AI121"/>
  <c r="AJ121"/>
  <c r="AK121"/>
  <c r="AL121"/>
  <c r="AG122"/>
  <c r="AI122"/>
  <c r="AJ122"/>
  <c r="AK122"/>
  <c r="AL122"/>
  <c r="AG123"/>
  <c r="AI123"/>
  <c r="AJ123"/>
  <c r="AK123"/>
  <c r="AL123"/>
  <c r="AG124"/>
  <c r="AI124"/>
  <c r="AJ124"/>
  <c r="AK124"/>
  <c r="AL124"/>
  <c r="AG125"/>
  <c r="AI125"/>
  <c r="AJ125"/>
  <c r="AK125"/>
  <c r="AL125"/>
  <c r="AG126"/>
  <c r="AI126"/>
  <c r="AJ126"/>
  <c r="AK126"/>
  <c r="AL126"/>
  <c r="AG127"/>
  <c r="AI127"/>
  <c r="AJ127"/>
  <c r="AK127"/>
  <c r="AL127"/>
  <c r="AG128"/>
  <c r="AI128"/>
  <c r="AJ128"/>
  <c r="AK128"/>
  <c r="AL128"/>
  <c r="AG129"/>
  <c r="AI129"/>
  <c r="AJ129"/>
  <c r="AK129"/>
  <c r="AL129"/>
  <c r="AG130"/>
  <c r="AI130"/>
  <c r="AJ130"/>
  <c r="AK130"/>
  <c r="AL130"/>
  <c r="AG131"/>
  <c r="AI131"/>
  <c r="AJ131"/>
  <c r="AK131"/>
  <c r="AL131"/>
  <c r="AG132"/>
  <c r="AI132"/>
  <c r="AJ132"/>
  <c r="AK132"/>
  <c r="AL132"/>
  <c r="AG133"/>
  <c r="AI133"/>
  <c r="AJ133"/>
  <c r="AK133"/>
  <c r="AL133"/>
  <c r="AG134"/>
  <c r="AI134"/>
  <c r="AJ134"/>
  <c r="AK134"/>
  <c r="AL134"/>
  <c r="AG136"/>
  <c r="AI136"/>
  <c r="AJ136"/>
  <c r="AK136"/>
  <c r="AL136"/>
  <c r="AG137"/>
  <c r="AI137"/>
  <c r="AJ137"/>
  <c r="AK137"/>
  <c r="AL137"/>
  <c r="AG138"/>
  <c r="AI138"/>
  <c r="AJ138"/>
  <c r="AK138"/>
  <c r="AL138"/>
  <c r="AG139"/>
  <c r="AI139"/>
  <c r="AJ139"/>
  <c r="AK139"/>
  <c r="AL139"/>
  <c r="AG140"/>
  <c r="AI140"/>
  <c r="AJ140"/>
  <c r="AK140"/>
  <c r="AL140"/>
  <c r="AG141"/>
  <c r="AI141"/>
  <c r="AJ141"/>
  <c r="AK141"/>
  <c r="AL141"/>
  <c r="AG142"/>
  <c r="AI142"/>
  <c r="AJ142"/>
  <c r="AK142"/>
  <c r="AL142"/>
  <c r="AG143"/>
  <c r="AI143"/>
  <c r="AJ143"/>
  <c r="AK143"/>
  <c r="AL143"/>
  <c r="AG144"/>
  <c r="AI144"/>
  <c r="AJ144"/>
  <c r="AK144"/>
  <c r="AL144"/>
  <c r="AG145"/>
  <c r="AI145"/>
  <c r="AJ145"/>
  <c r="AK145"/>
  <c r="AL145"/>
  <c r="AG146"/>
  <c r="AI146"/>
  <c r="AJ146"/>
  <c r="AK146"/>
  <c r="AL146"/>
  <c r="AG148"/>
  <c r="AI148"/>
  <c r="AJ148"/>
  <c r="AK148"/>
  <c r="AL148"/>
  <c r="AG149"/>
  <c r="AI149"/>
  <c r="AJ149"/>
  <c r="AK149"/>
  <c r="AL149"/>
  <c r="AG150"/>
  <c r="AI150"/>
  <c r="AJ150"/>
  <c r="AK150"/>
  <c r="AL150"/>
  <c r="AG151"/>
  <c r="AI151"/>
  <c r="AJ151"/>
  <c r="AK151"/>
  <c r="AL151"/>
  <c r="AG152"/>
  <c r="AI152"/>
  <c r="AJ152"/>
  <c r="AK152"/>
  <c r="AL152"/>
  <c r="AG153"/>
  <c r="AI153"/>
  <c r="AJ153"/>
  <c r="AK153"/>
  <c r="AL153"/>
  <c r="AG154"/>
  <c r="AI154"/>
  <c r="AJ154"/>
  <c r="AK154"/>
  <c r="AL154"/>
  <c r="AG155"/>
  <c r="AI155"/>
  <c r="AJ155"/>
  <c r="AK155"/>
  <c r="AL155"/>
  <c r="AG156"/>
  <c r="AI156"/>
  <c r="AJ156"/>
  <c r="AK156"/>
  <c r="AL156"/>
  <c r="AG157"/>
  <c r="AI157"/>
  <c r="AJ157"/>
  <c r="AK157"/>
  <c r="AL157"/>
  <c r="AG158"/>
  <c r="AI158"/>
  <c r="AJ158"/>
  <c r="AK158"/>
  <c r="AL158"/>
  <c r="AG159"/>
  <c r="AI159"/>
  <c r="AJ159"/>
  <c r="AK159"/>
  <c r="AL159"/>
  <c r="AG160"/>
  <c r="AI160"/>
  <c r="AJ160"/>
  <c r="AK160"/>
  <c r="AL160"/>
  <c r="AG161"/>
  <c r="AI161"/>
  <c r="AJ161"/>
  <c r="AK161"/>
  <c r="AL161"/>
  <c r="AG162"/>
  <c r="AI162"/>
  <c r="AJ162"/>
  <c r="AK162"/>
  <c r="AL162"/>
  <c r="AG164"/>
  <c r="AI164"/>
  <c r="AJ164"/>
  <c r="AK164"/>
  <c r="AL164"/>
  <c r="AG165"/>
  <c r="AI165"/>
  <c r="AJ165"/>
  <c r="AK165"/>
  <c r="AL165"/>
  <c r="AG166"/>
  <c r="AI166"/>
  <c r="AJ166"/>
  <c r="AK166"/>
  <c r="AL166"/>
  <c r="AG167"/>
  <c r="AI167"/>
  <c r="AJ167"/>
  <c r="AK167"/>
  <c r="AL167"/>
  <c r="AG168"/>
  <c r="AI168"/>
  <c r="AJ168"/>
  <c r="AK168"/>
  <c r="AL168"/>
  <c r="AG169"/>
  <c r="AI169"/>
  <c r="AJ169"/>
  <c r="AK169"/>
  <c r="AL169"/>
  <c r="AG170"/>
  <c r="AI170"/>
  <c r="AJ170"/>
  <c r="AK170"/>
  <c r="AL170"/>
  <c r="AG171"/>
  <c r="AI171"/>
  <c r="AJ171"/>
  <c r="AK171"/>
  <c r="AL171"/>
  <c r="AG172"/>
  <c r="AI172"/>
  <c r="AJ172"/>
  <c r="AK172"/>
  <c r="AL172"/>
  <c r="AG173"/>
  <c r="AI173"/>
  <c r="AJ173"/>
  <c r="AK173"/>
  <c r="AL173"/>
  <c r="AG174"/>
  <c r="AI174"/>
  <c r="AJ174"/>
  <c r="AK174"/>
  <c r="AL174"/>
  <c r="AG175"/>
  <c r="AI175"/>
  <c r="AJ175"/>
  <c r="AK175"/>
  <c r="AL175"/>
  <c r="AG176"/>
  <c r="AI176"/>
  <c r="AJ176"/>
  <c r="AK176"/>
  <c r="AL176"/>
  <c r="AG177"/>
  <c r="AI177"/>
  <c r="AJ177"/>
  <c r="AK177"/>
  <c r="AL177"/>
  <c r="AG179"/>
  <c r="AI179"/>
  <c r="AJ179"/>
  <c r="AK179"/>
  <c r="AL179"/>
  <c r="AG180"/>
  <c r="AI180"/>
  <c r="AJ180"/>
  <c r="AK180"/>
  <c r="AL180"/>
  <c r="AG181"/>
  <c r="AI181"/>
  <c r="AJ181"/>
  <c r="AK181"/>
  <c r="AL181"/>
  <c r="AG182"/>
  <c r="AI182"/>
  <c r="AJ182"/>
  <c r="AK182"/>
  <c r="AL182"/>
  <c r="AG183"/>
  <c r="AI183"/>
  <c r="AJ183"/>
  <c r="AK183"/>
  <c r="AL183"/>
  <c r="AG184"/>
  <c r="AI184"/>
  <c r="AJ184"/>
  <c r="AK184"/>
  <c r="AL184"/>
  <c r="AG185"/>
  <c r="AI185"/>
  <c r="AJ185"/>
  <c r="AK185"/>
  <c r="AL185"/>
  <c r="AG186"/>
  <c r="AI186"/>
  <c r="AJ186"/>
  <c r="AK186"/>
  <c r="AL186"/>
  <c r="AG187"/>
  <c r="AI187"/>
  <c r="AJ187"/>
  <c r="AK187"/>
  <c r="AL187"/>
  <c r="AG188"/>
  <c r="AI188"/>
  <c r="AJ188"/>
  <c r="AK188"/>
  <c r="AL188"/>
  <c r="AG189"/>
  <c r="AI189"/>
  <c r="AJ189"/>
  <c r="AK189"/>
  <c r="AL189"/>
  <c r="AG190"/>
  <c r="AI190"/>
  <c r="AJ190"/>
  <c r="AK190"/>
  <c r="AL190"/>
  <c r="AG191"/>
  <c r="AI191"/>
  <c r="AJ191"/>
  <c r="AK191"/>
  <c r="AL191"/>
  <c r="AG192"/>
  <c r="AI192"/>
  <c r="AJ192"/>
  <c r="AK192"/>
  <c r="AL192"/>
  <c r="AI193"/>
  <c r="AK193"/>
  <c r="AG194"/>
  <c r="AI194"/>
  <c r="AJ194"/>
  <c r="AK194"/>
  <c r="AL194"/>
  <c r="AI199"/>
  <c r="AK199"/>
  <c r="AG200"/>
  <c r="AI200"/>
  <c r="AJ200"/>
  <c r="AK200"/>
  <c r="AL200"/>
  <c r="AG202"/>
  <c r="AI202"/>
  <c r="AJ202"/>
  <c r="AK202"/>
  <c r="AL202"/>
  <c r="AG203"/>
  <c r="AI203"/>
  <c r="AJ203"/>
  <c r="AK203"/>
  <c r="AL203"/>
  <c r="AG204"/>
  <c r="AI204"/>
  <c r="AJ204"/>
  <c r="AK204"/>
  <c r="AL204"/>
  <c r="AG205"/>
  <c r="AI205"/>
  <c r="AJ205"/>
  <c r="AK205"/>
  <c r="AL205"/>
  <c r="AG206"/>
  <c r="AI206"/>
  <c r="AJ206"/>
  <c r="AK206"/>
  <c r="AL206"/>
  <c r="AG207"/>
  <c r="AI207"/>
  <c r="AJ207"/>
  <c r="AK207"/>
  <c r="AL207"/>
  <c r="AG208"/>
  <c r="AI208"/>
  <c r="AJ208"/>
  <c r="AK208"/>
  <c r="AL208"/>
  <c r="AG209"/>
  <c r="AI209"/>
  <c r="AJ209"/>
  <c r="AK209"/>
  <c r="AL209"/>
  <c r="AG210"/>
  <c r="AI210"/>
  <c r="AJ210"/>
  <c r="AK210"/>
  <c r="AL210"/>
  <c r="AG211"/>
  <c r="AI211"/>
  <c r="AJ211"/>
  <c r="AK211"/>
  <c r="AL211"/>
  <c r="AG212"/>
  <c r="AI212"/>
  <c r="AJ212"/>
  <c r="AK212"/>
  <c r="AL212"/>
  <c r="AG213"/>
  <c r="AI213"/>
  <c r="AJ213"/>
  <c r="AK213"/>
  <c r="AL213"/>
  <c r="AG214"/>
  <c r="AI214"/>
  <c r="AJ214"/>
  <c r="AK214"/>
  <c r="AL214"/>
  <c r="AG215"/>
  <c r="AI215"/>
  <c r="AJ215"/>
  <c r="AK215"/>
  <c r="AL215"/>
  <c r="AG216"/>
  <c r="AI216"/>
  <c r="AJ216"/>
  <c r="AK216"/>
  <c r="AL216"/>
  <c r="AG217"/>
  <c r="AI217"/>
  <c r="AJ217"/>
  <c r="AK217"/>
  <c r="AL217"/>
  <c r="AG218"/>
  <c r="AI218"/>
  <c r="AJ218"/>
  <c r="AK218"/>
  <c r="AL218"/>
  <c r="AG219"/>
  <c r="AI219"/>
  <c r="AJ219"/>
  <c r="AK219"/>
  <c r="AL219"/>
  <c r="AG220"/>
  <c r="AI220"/>
  <c r="AJ220"/>
  <c r="AK220"/>
  <c r="AL220"/>
  <c r="AG221"/>
  <c r="AI221"/>
  <c r="AJ221"/>
  <c r="AK221"/>
  <c r="AL221"/>
  <c r="AG222"/>
  <c r="AI222"/>
  <c r="AJ222"/>
  <c r="AK222"/>
  <c r="AL222"/>
  <c r="AG223"/>
  <c r="AI223"/>
  <c r="AJ223"/>
  <c r="AK223"/>
  <c r="AL223"/>
  <c r="AG224"/>
  <c r="AI224"/>
  <c r="AJ224"/>
  <c r="AK224"/>
  <c r="AL224"/>
  <c r="AG226"/>
  <c r="AI226"/>
  <c r="AJ226"/>
  <c r="AK226"/>
  <c r="AL226"/>
  <c r="AG227"/>
  <c r="AI227"/>
  <c r="AJ227"/>
  <c r="AK227"/>
  <c r="AL227"/>
  <c r="AG228"/>
  <c r="AI228"/>
  <c r="AJ228"/>
  <c r="AK228"/>
  <c r="AL228"/>
  <c r="AG229"/>
  <c r="AI229"/>
  <c r="AJ229"/>
  <c r="AK229"/>
  <c r="AL229"/>
  <c r="AG230"/>
  <c r="AI230"/>
  <c r="AJ230"/>
  <c r="AK230"/>
  <c r="AL230"/>
  <c r="AG231"/>
  <c r="AI231"/>
  <c r="AJ231"/>
  <c r="AK231"/>
  <c r="AL231"/>
  <c r="AG232"/>
  <c r="AI232"/>
  <c r="AJ232"/>
  <c r="AK232"/>
  <c r="AL232"/>
  <c r="AG233"/>
  <c r="AI233"/>
  <c r="AJ233"/>
  <c r="AK233"/>
  <c r="AL233"/>
  <c r="AG234"/>
  <c r="AI234"/>
  <c r="AJ234"/>
  <c r="AK234"/>
  <c r="AL234"/>
  <c r="AG235"/>
  <c r="AI235"/>
  <c r="AJ235"/>
  <c r="AK235"/>
  <c r="AL235"/>
  <c r="AG236"/>
  <c r="AI236"/>
  <c r="AJ236"/>
  <c r="AK236"/>
  <c r="AL236"/>
  <c r="AG237"/>
  <c r="AI237"/>
  <c r="AJ237"/>
  <c r="AK237"/>
  <c r="AL237"/>
  <c r="AG238"/>
  <c r="AI238"/>
  <c r="AJ238"/>
  <c r="AK238"/>
  <c r="AL238"/>
  <c r="AG239"/>
  <c r="AI239"/>
  <c r="AJ239"/>
  <c r="AK239"/>
  <c r="AL239"/>
  <c r="AG240"/>
  <c r="AI240"/>
  <c r="AJ240"/>
  <c r="AK240"/>
  <c r="AL240"/>
  <c r="AG241"/>
  <c r="AI241"/>
  <c r="AJ241"/>
  <c r="AK241"/>
  <c r="AL241"/>
  <c r="AG242"/>
  <c r="AI242"/>
  <c r="AJ242"/>
  <c r="AK242"/>
  <c r="AL242"/>
  <c r="AG243"/>
  <c r="AI243"/>
  <c r="AJ243"/>
  <c r="AK243"/>
  <c r="AL243"/>
  <c r="AG245"/>
  <c r="AI245"/>
  <c r="AJ245"/>
  <c r="AK245"/>
  <c r="AL245"/>
  <c r="AG246"/>
  <c r="AI246"/>
  <c r="AJ246"/>
  <c r="AK246"/>
  <c r="AL246"/>
  <c r="AJ85"/>
  <c r="AK85"/>
  <c r="AK116" s="1"/>
  <c r="AL85"/>
  <c r="AI85"/>
  <c r="AI116" s="1"/>
  <c r="AG85"/>
  <c r="AM85"/>
  <c r="Z86"/>
  <c r="AB86"/>
  <c r="AC86"/>
  <c r="AD86"/>
  <c r="AE86"/>
  <c r="Z87"/>
  <c r="AB87"/>
  <c r="AC87"/>
  <c r="AD87"/>
  <c r="AE87"/>
  <c r="Z88"/>
  <c r="AB88"/>
  <c r="AC88"/>
  <c r="AD88"/>
  <c r="AE88"/>
  <c r="Z89"/>
  <c r="AB89"/>
  <c r="AC89"/>
  <c r="AD89"/>
  <c r="AE89"/>
  <c r="Z90"/>
  <c r="AB90"/>
  <c r="AC90"/>
  <c r="AD90"/>
  <c r="AE90"/>
  <c r="Z91"/>
  <c r="AB91"/>
  <c r="AC91"/>
  <c r="AD91"/>
  <c r="AE91"/>
  <c r="Z92"/>
  <c r="AB92"/>
  <c r="AC92"/>
  <c r="AD92"/>
  <c r="AE92"/>
  <c r="Z93"/>
  <c r="AB93"/>
  <c r="AC93"/>
  <c r="AD93"/>
  <c r="AE93"/>
  <c r="Z94"/>
  <c r="AB94"/>
  <c r="AC94"/>
  <c r="AD94"/>
  <c r="AE94"/>
  <c r="Z95"/>
  <c r="AB95"/>
  <c r="AC95"/>
  <c r="AD95"/>
  <c r="AE95"/>
  <c r="Z96"/>
  <c r="AB96"/>
  <c r="AC96"/>
  <c r="AD96"/>
  <c r="AE96"/>
  <c r="Z97"/>
  <c r="AB97"/>
  <c r="AC97"/>
  <c r="AD97"/>
  <c r="AE97"/>
  <c r="Z98"/>
  <c r="AB98"/>
  <c r="AC98"/>
  <c r="AD98"/>
  <c r="AE98"/>
  <c r="Z99"/>
  <c r="AB99"/>
  <c r="AC99"/>
  <c r="AD99"/>
  <c r="AE99"/>
  <c r="Z100"/>
  <c r="AB100"/>
  <c r="AC100"/>
  <c r="AD100"/>
  <c r="AE100"/>
  <c r="Z101"/>
  <c r="AB101"/>
  <c r="AC101"/>
  <c r="AD101"/>
  <c r="AE101"/>
  <c r="Z102"/>
  <c r="AB102"/>
  <c r="AC102"/>
  <c r="AD102"/>
  <c r="AE102"/>
  <c r="Z103"/>
  <c r="AB103"/>
  <c r="AC103"/>
  <c r="AD103"/>
  <c r="AE103"/>
  <c r="Z104"/>
  <c r="AB104"/>
  <c r="AC104"/>
  <c r="AD104"/>
  <c r="AE104"/>
  <c r="Z105"/>
  <c r="AB105"/>
  <c r="AC105"/>
  <c r="AD105"/>
  <c r="AE105"/>
  <c r="Z106"/>
  <c r="AB106"/>
  <c r="AC106"/>
  <c r="AD106"/>
  <c r="AE106"/>
  <c r="Z107"/>
  <c r="AB107"/>
  <c r="AC107"/>
  <c r="AD107"/>
  <c r="AE107"/>
  <c r="Z108"/>
  <c r="AB108"/>
  <c r="AC108"/>
  <c r="AD108"/>
  <c r="AE108"/>
  <c r="Z109"/>
  <c r="AB109"/>
  <c r="AC109"/>
  <c r="AD109"/>
  <c r="AE109"/>
  <c r="Z110"/>
  <c r="AB110"/>
  <c r="AC110"/>
  <c r="AD110"/>
  <c r="AE110"/>
  <c r="Z111"/>
  <c r="AB111"/>
  <c r="AC111"/>
  <c r="AD111"/>
  <c r="AE111"/>
  <c r="Z112"/>
  <c r="AB112"/>
  <c r="AC112"/>
  <c r="AD112"/>
  <c r="AE112"/>
  <c r="Z113"/>
  <c r="AB113"/>
  <c r="AC113"/>
  <c r="AD113"/>
  <c r="AE113"/>
  <c r="Z114"/>
  <c r="AB114"/>
  <c r="AC114"/>
  <c r="AD114"/>
  <c r="AE114"/>
  <c r="Z115"/>
  <c r="AB115"/>
  <c r="AC115"/>
  <c r="AD115"/>
  <c r="AE115"/>
  <c r="Z117"/>
  <c r="AB117"/>
  <c r="AC117"/>
  <c r="AD117"/>
  <c r="AE117"/>
  <c r="Z118"/>
  <c r="AB118"/>
  <c r="AC118"/>
  <c r="AD118"/>
  <c r="AE118"/>
  <c r="Z119"/>
  <c r="AB119"/>
  <c r="AC119"/>
  <c r="AD119"/>
  <c r="AE119"/>
  <c r="Z120"/>
  <c r="AB120"/>
  <c r="AC120"/>
  <c r="AD120"/>
  <c r="AE120"/>
  <c r="Z121"/>
  <c r="AB121"/>
  <c r="AC121"/>
  <c r="AD121"/>
  <c r="AE121"/>
  <c r="Z122"/>
  <c r="AB122"/>
  <c r="AC122"/>
  <c r="AD122"/>
  <c r="AE122"/>
  <c r="Z123"/>
  <c r="AB123"/>
  <c r="AC123"/>
  <c r="AD123"/>
  <c r="AE123"/>
  <c r="Z124"/>
  <c r="AB124"/>
  <c r="AC124"/>
  <c r="AD124"/>
  <c r="AE124"/>
  <c r="Z125"/>
  <c r="AB125"/>
  <c r="AC125"/>
  <c r="AD125"/>
  <c r="AE125"/>
  <c r="Z126"/>
  <c r="AB126"/>
  <c r="AC126"/>
  <c r="AD126"/>
  <c r="AE126"/>
  <c r="Z127"/>
  <c r="AB127"/>
  <c r="AC127"/>
  <c r="AD127"/>
  <c r="AE127"/>
  <c r="Z128"/>
  <c r="AB128"/>
  <c r="AC128"/>
  <c r="AD128"/>
  <c r="AE128"/>
  <c r="Z129"/>
  <c r="AB129"/>
  <c r="AC129"/>
  <c r="AD129"/>
  <c r="AE129"/>
  <c r="Z130"/>
  <c r="AB130"/>
  <c r="AC130"/>
  <c r="AD130"/>
  <c r="AE130"/>
  <c r="Z131"/>
  <c r="AB131"/>
  <c r="AC131"/>
  <c r="AD131"/>
  <c r="AE131"/>
  <c r="Z132"/>
  <c r="AB132"/>
  <c r="AC132"/>
  <c r="AD132"/>
  <c r="AE132"/>
  <c r="Z133"/>
  <c r="AB133"/>
  <c r="AC133"/>
  <c r="AD133"/>
  <c r="AE133"/>
  <c r="Z134"/>
  <c r="AB134"/>
  <c r="AC134"/>
  <c r="AD134"/>
  <c r="AE134"/>
  <c r="Z136"/>
  <c r="AB136"/>
  <c r="AC136"/>
  <c r="AD136"/>
  <c r="AE136"/>
  <c r="Z137"/>
  <c r="AB137"/>
  <c r="AC137"/>
  <c r="AD137"/>
  <c r="AE137"/>
  <c r="Z138"/>
  <c r="AB138"/>
  <c r="AC138"/>
  <c r="AD138"/>
  <c r="AE138"/>
  <c r="Z139"/>
  <c r="AB139"/>
  <c r="AC139"/>
  <c r="AD139"/>
  <c r="AE139"/>
  <c r="Z140"/>
  <c r="AB140"/>
  <c r="AC140"/>
  <c r="AD140"/>
  <c r="AE140"/>
  <c r="Z141"/>
  <c r="AB141"/>
  <c r="AC141"/>
  <c r="AD141"/>
  <c r="AE141"/>
  <c r="Z142"/>
  <c r="AB142"/>
  <c r="AC142"/>
  <c r="AD142"/>
  <c r="AE142"/>
  <c r="Z143"/>
  <c r="AB143"/>
  <c r="AC143"/>
  <c r="AD143"/>
  <c r="AE143"/>
  <c r="Z144"/>
  <c r="AB144"/>
  <c r="AC144"/>
  <c r="AD144"/>
  <c r="AE144"/>
  <c r="Z145"/>
  <c r="AB145"/>
  <c r="AC145"/>
  <c r="AD145"/>
  <c r="AE145"/>
  <c r="Z146"/>
  <c r="AB146"/>
  <c r="AC146"/>
  <c r="AD146"/>
  <c r="AE146"/>
  <c r="Z148"/>
  <c r="AB148"/>
  <c r="AC148"/>
  <c r="AD148"/>
  <c r="AE148"/>
  <c r="Z149"/>
  <c r="AB149"/>
  <c r="AC149"/>
  <c r="AD149"/>
  <c r="AE149"/>
  <c r="Z150"/>
  <c r="AB150"/>
  <c r="AC150"/>
  <c r="AD150"/>
  <c r="AE150"/>
  <c r="Z151"/>
  <c r="AB151"/>
  <c r="AC151"/>
  <c r="AD151"/>
  <c r="AE151"/>
  <c r="Z152"/>
  <c r="AB152"/>
  <c r="AC152"/>
  <c r="AD152"/>
  <c r="AE152"/>
  <c r="Z153"/>
  <c r="AB153"/>
  <c r="AC153"/>
  <c r="AD153"/>
  <c r="AE153"/>
  <c r="Z154"/>
  <c r="AB154"/>
  <c r="AC154"/>
  <c r="AD154"/>
  <c r="AE154"/>
  <c r="Z155"/>
  <c r="AB155"/>
  <c r="AC155"/>
  <c r="AD155"/>
  <c r="AE155"/>
  <c r="Z156"/>
  <c r="AB156"/>
  <c r="AC156"/>
  <c r="AD156"/>
  <c r="AE156"/>
  <c r="Z157"/>
  <c r="AB157"/>
  <c r="AC157"/>
  <c r="AD157"/>
  <c r="AE157"/>
  <c r="Z158"/>
  <c r="AB158"/>
  <c r="AC158"/>
  <c r="AD158"/>
  <c r="AE158"/>
  <c r="Z159"/>
  <c r="AB159"/>
  <c r="AC159"/>
  <c r="AD159"/>
  <c r="AE159"/>
  <c r="Z160"/>
  <c r="AB160"/>
  <c r="AC160"/>
  <c r="AD160"/>
  <c r="AE160"/>
  <c r="Z161"/>
  <c r="AB161"/>
  <c r="AC161"/>
  <c r="AD161"/>
  <c r="AE161"/>
  <c r="Z162"/>
  <c r="AB162"/>
  <c r="AC162"/>
  <c r="AD162"/>
  <c r="AE162"/>
  <c r="Z164"/>
  <c r="AB164"/>
  <c r="AC164"/>
  <c r="AD164"/>
  <c r="AE164"/>
  <c r="Z165"/>
  <c r="AB165"/>
  <c r="AC165"/>
  <c r="AD165"/>
  <c r="AE165"/>
  <c r="Z166"/>
  <c r="AB166"/>
  <c r="AC166"/>
  <c r="AD166"/>
  <c r="AE166"/>
  <c r="Z167"/>
  <c r="AB167"/>
  <c r="AC167"/>
  <c r="AD167"/>
  <c r="AE167"/>
  <c r="Z168"/>
  <c r="AB168"/>
  <c r="AC168"/>
  <c r="AD168"/>
  <c r="AE168"/>
  <c r="Z169"/>
  <c r="AB169"/>
  <c r="AC169"/>
  <c r="AD169"/>
  <c r="AE169"/>
  <c r="Z170"/>
  <c r="AB170"/>
  <c r="AC170"/>
  <c r="AD170"/>
  <c r="AE170"/>
  <c r="Z171"/>
  <c r="AB171"/>
  <c r="AC171"/>
  <c r="AD171"/>
  <c r="AE171"/>
  <c r="Z172"/>
  <c r="AB172"/>
  <c r="AC172"/>
  <c r="AD172"/>
  <c r="AE172"/>
  <c r="Z173"/>
  <c r="AB173"/>
  <c r="AC173"/>
  <c r="AD173"/>
  <c r="AE173"/>
  <c r="Z174"/>
  <c r="AB174"/>
  <c r="AC174"/>
  <c r="AD174"/>
  <c r="AE174"/>
  <c r="Z175"/>
  <c r="AB175"/>
  <c r="AC175"/>
  <c r="AD175"/>
  <c r="AE175"/>
  <c r="Z176"/>
  <c r="AB176"/>
  <c r="AC176"/>
  <c r="AD176"/>
  <c r="AE176"/>
  <c r="Z177"/>
  <c r="AB177"/>
  <c r="AC177"/>
  <c r="AD177"/>
  <c r="AE177"/>
  <c r="Z179"/>
  <c r="AB179"/>
  <c r="AC179"/>
  <c r="AD179"/>
  <c r="AE179"/>
  <c r="Z180"/>
  <c r="AB180"/>
  <c r="AC180"/>
  <c r="AD180"/>
  <c r="AE180"/>
  <c r="Z181"/>
  <c r="AB181"/>
  <c r="AC181"/>
  <c r="AD181"/>
  <c r="AE181"/>
  <c r="Z182"/>
  <c r="AB182"/>
  <c r="AC182"/>
  <c r="AD182"/>
  <c r="AE182"/>
  <c r="Z183"/>
  <c r="AB183"/>
  <c r="AC183"/>
  <c r="AD183"/>
  <c r="AE183"/>
  <c r="Z184"/>
  <c r="AB184"/>
  <c r="AC184"/>
  <c r="AD184"/>
  <c r="AE184"/>
  <c r="Z185"/>
  <c r="AB185"/>
  <c r="AC185"/>
  <c r="AD185"/>
  <c r="AE185"/>
  <c r="Z186"/>
  <c r="AB186"/>
  <c r="AC186"/>
  <c r="AD186"/>
  <c r="AE186"/>
  <c r="Z187"/>
  <c r="AB187"/>
  <c r="AC187"/>
  <c r="AD187"/>
  <c r="AE187"/>
  <c r="Z188"/>
  <c r="AB188"/>
  <c r="AC188"/>
  <c r="AD188"/>
  <c r="AE188"/>
  <c r="Z189"/>
  <c r="AB189"/>
  <c r="AC189"/>
  <c r="AD189"/>
  <c r="AE189"/>
  <c r="Z190"/>
  <c r="AB190"/>
  <c r="AC190"/>
  <c r="AD190"/>
  <c r="AE190"/>
  <c r="Z191"/>
  <c r="AB191"/>
  <c r="AC191"/>
  <c r="AD191"/>
  <c r="AE191"/>
  <c r="Z192"/>
  <c r="AB192"/>
  <c r="AC192"/>
  <c r="AD192"/>
  <c r="AE192"/>
  <c r="Z193"/>
  <c r="AB193"/>
  <c r="AC193"/>
  <c r="AD193"/>
  <c r="AE193"/>
  <c r="Z194"/>
  <c r="AB194"/>
  <c r="AC194"/>
  <c r="AD194"/>
  <c r="AE194"/>
  <c r="Z195"/>
  <c r="AB195"/>
  <c r="AC195"/>
  <c r="AD195"/>
  <c r="AE195"/>
  <c r="Z196"/>
  <c r="AB196"/>
  <c r="AC196"/>
  <c r="AD196"/>
  <c r="AE196"/>
  <c r="Z197"/>
  <c r="AB197"/>
  <c r="AC197"/>
  <c r="AD197"/>
  <c r="AE197"/>
  <c r="Z198"/>
  <c r="AB198"/>
  <c r="AC198"/>
  <c r="AD198"/>
  <c r="AE198"/>
  <c r="Z199"/>
  <c r="AB199"/>
  <c r="AC199"/>
  <c r="AD199"/>
  <c r="AE199"/>
  <c r="Z200"/>
  <c r="AB200"/>
  <c r="AC200"/>
  <c r="AD200"/>
  <c r="AE200"/>
  <c r="Z202"/>
  <c r="AB202"/>
  <c r="AC202"/>
  <c r="AD202"/>
  <c r="AE202"/>
  <c r="Z203"/>
  <c r="AB203"/>
  <c r="AC203"/>
  <c r="AD203"/>
  <c r="AE203"/>
  <c r="Z204"/>
  <c r="AB204"/>
  <c r="AC204"/>
  <c r="AD204"/>
  <c r="AE204"/>
  <c r="Z205"/>
  <c r="AB205"/>
  <c r="AC205"/>
  <c r="AD205"/>
  <c r="AE205"/>
  <c r="Z206"/>
  <c r="AB206"/>
  <c r="AC206"/>
  <c r="AD206"/>
  <c r="AE206"/>
  <c r="Z207"/>
  <c r="AB207"/>
  <c r="AC207"/>
  <c r="AD207"/>
  <c r="AE207"/>
  <c r="Z208"/>
  <c r="AB208"/>
  <c r="AC208"/>
  <c r="AD208"/>
  <c r="AE208"/>
  <c r="Z209"/>
  <c r="AB209"/>
  <c r="AC209"/>
  <c r="AD209"/>
  <c r="AE209"/>
  <c r="Z210"/>
  <c r="AB210"/>
  <c r="AC210"/>
  <c r="AD210"/>
  <c r="AE210"/>
  <c r="Z211"/>
  <c r="AB211"/>
  <c r="AC211"/>
  <c r="AD211"/>
  <c r="AE211"/>
  <c r="Z212"/>
  <c r="AB212"/>
  <c r="AC212"/>
  <c r="AD212"/>
  <c r="AE212"/>
  <c r="Z213"/>
  <c r="AB213"/>
  <c r="AC213"/>
  <c r="AD213"/>
  <c r="AE213"/>
  <c r="Z214"/>
  <c r="AB214"/>
  <c r="AC214"/>
  <c r="AD214"/>
  <c r="AE214"/>
  <c r="Z215"/>
  <c r="AB215"/>
  <c r="AC215"/>
  <c r="AD215"/>
  <c r="AE215"/>
  <c r="Z216"/>
  <c r="AB216"/>
  <c r="AC216"/>
  <c r="AD216"/>
  <c r="AE216"/>
  <c r="Z217"/>
  <c r="AB217"/>
  <c r="AC217"/>
  <c r="AD217"/>
  <c r="AE217"/>
  <c r="Z218"/>
  <c r="AB218"/>
  <c r="AC218"/>
  <c r="AD218"/>
  <c r="AE218"/>
  <c r="Z219"/>
  <c r="AB219"/>
  <c r="AC219"/>
  <c r="AD219"/>
  <c r="AE219"/>
  <c r="Z220"/>
  <c r="AB220"/>
  <c r="AC220"/>
  <c r="AD220"/>
  <c r="AE220"/>
  <c r="Z221"/>
  <c r="AB221"/>
  <c r="AC221"/>
  <c r="AD221"/>
  <c r="AE221"/>
  <c r="Z222"/>
  <c r="AB222"/>
  <c r="AC222"/>
  <c r="AD222"/>
  <c r="AE222"/>
  <c r="Z223"/>
  <c r="AB223"/>
  <c r="AC223"/>
  <c r="AD223"/>
  <c r="AE223"/>
  <c r="Z224"/>
  <c r="AB224"/>
  <c r="AC224"/>
  <c r="AD224"/>
  <c r="AE224"/>
  <c r="Z226"/>
  <c r="AB226"/>
  <c r="AC226"/>
  <c r="AD226"/>
  <c r="AE226"/>
  <c r="Z227"/>
  <c r="AB227"/>
  <c r="AC227"/>
  <c r="AD227"/>
  <c r="AE227"/>
  <c r="Z228"/>
  <c r="AB228"/>
  <c r="AC228"/>
  <c r="AD228"/>
  <c r="AE228"/>
  <c r="Z229"/>
  <c r="AB229"/>
  <c r="AC229"/>
  <c r="AD229"/>
  <c r="AE229"/>
  <c r="Z230"/>
  <c r="AB230"/>
  <c r="AC230"/>
  <c r="AD230"/>
  <c r="AE230"/>
  <c r="Z231"/>
  <c r="AB231"/>
  <c r="AC231"/>
  <c r="AD231"/>
  <c r="AE231"/>
  <c r="Z232"/>
  <c r="AB232"/>
  <c r="AC232"/>
  <c r="AD232"/>
  <c r="AE232"/>
  <c r="Z233"/>
  <c r="AB233"/>
  <c r="AC233"/>
  <c r="AD233"/>
  <c r="AE233"/>
  <c r="Z234"/>
  <c r="AB234"/>
  <c r="AC234"/>
  <c r="AD234"/>
  <c r="AE234"/>
  <c r="Z235"/>
  <c r="AB235"/>
  <c r="AC235"/>
  <c r="AD235"/>
  <c r="AE235"/>
  <c r="Z236"/>
  <c r="AB236"/>
  <c r="AC236"/>
  <c r="AD236"/>
  <c r="AE236"/>
  <c r="Z237"/>
  <c r="AB237"/>
  <c r="AC237"/>
  <c r="AD237"/>
  <c r="AE237"/>
  <c r="Z238"/>
  <c r="AB238"/>
  <c r="AC238"/>
  <c r="AD238"/>
  <c r="AE238"/>
  <c r="Z239"/>
  <c r="AB239"/>
  <c r="AC239"/>
  <c r="AD239"/>
  <c r="AE239"/>
  <c r="Z240"/>
  <c r="AB240"/>
  <c r="AC240"/>
  <c r="AD240"/>
  <c r="AE240"/>
  <c r="Z241"/>
  <c r="AB241"/>
  <c r="AC241"/>
  <c r="AD241"/>
  <c r="AE241"/>
  <c r="Z242"/>
  <c r="AB242"/>
  <c r="AC242"/>
  <c r="AD242"/>
  <c r="AE242"/>
  <c r="Z243"/>
  <c r="AB243"/>
  <c r="AC243"/>
  <c r="AD243"/>
  <c r="AE243"/>
  <c r="Z245"/>
  <c r="AB245"/>
  <c r="AC245"/>
  <c r="AD245"/>
  <c r="AE245"/>
  <c r="Z246"/>
  <c r="AB246"/>
  <c r="AC246"/>
  <c r="AD246"/>
  <c r="AE246"/>
  <c r="AC85"/>
  <c r="AC116" s="1"/>
  <c r="AD85"/>
  <c r="AE85"/>
  <c r="AE116" s="1"/>
  <c r="AB85"/>
  <c r="Z85"/>
  <c r="Z116" s="1"/>
  <c r="U86"/>
  <c r="V86"/>
  <c r="W86"/>
  <c r="X86"/>
  <c r="U87"/>
  <c r="V87"/>
  <c r="W87"/>
  <c r="X87"/>
  <c r="U88"/>
  <c r="V88"/>
  <c r="W88"/>
  <c r="X88"/>
  <c r="U89"/>
  <c r="V89"/>
  <c r="W89"/>
  <c r="X89"/>
  <c r="U90"/>
  <c r="V90"/>
  <c r="W90"/>
  <c r="X90"/>
  <c r="U91"/>
  <c r="V91"/>
  <c r="W91"/>
  <c r="X91"/>
  <c r="U92"/>
  <c r="V92"/>
  <c r="W92"/>
  <c r="X92"/>
  <c r="U93"/>
  <c r="V93"/>
  <c r="W93"/>
  <c r="X93"/>
  <c r="U94"/>
  <c r="V94"/>
  <c r="W94"/>
  <c r="X94"/>
  <c r="U95"/>
  <c r="V95"/>
  <c r="W95"/>
  <c r="X95"/>
  <c r="U96"/>
  <c r="V96"/>
  <c r="W96"/>
  <c r="X96"/>
  <c r="U97"/>
  <c r="V97"/>
  <c r="W97"/>
  <c r="X97"/>
  <c r="U98"/>
  <c r="V98"/>
  <c r="W98"/>
  <c r="X98"/>
  <c r="U99"/>
  <c r="V99"/>
  <c r="W99"/>
  <c r="X99"/>
  <c r="U100"/>
  <c r="V100"/>
  <c r="W100"/>
  <c r="X100"/>
  <c r="U101"/>
  <c r="V101"/>
  <c r="W101"/>
  <c r="X101"/>
  <c r="U102"/>
  <c r="V102"/>
  <c r="W102"/>
  <c r="X102"/>
  <c r="U103"/>
  <c r="V103"/>
  <c r="W103"/>
  <c r="X103"/>
  <c r="U104"/>
  <c r="V104"/>
  <c r="W104"/>
  <c r="X104"/>
  <c r="U105"/>
  <c r="V105"/>
  <c r="W105"/>
  <c r="X105"/>
  <c r="U106"/>
  <c r="V106"/>
  <c r="W106"/>
  <c r="X106"/>
  <c r="U107"/>
  <c r="V107"/>
  <c r="W107"/>
  <c r="X107"/>
  <c r="U108"/>
  <c r="V108"/>
  <c r="W108"/>
  <c r="X108"/>
  <c r="U109"/>
  <c r="V109"/>
  <c r="W109"/>
  <c r="X109"/>
  <c r="U110"/>
  <c r="V110"/>
  <c r="W110"/>
  <c r="X110"/>
  <c r="U111"/>
  <c r="V111"/>
  <c r="W111"/>
  <c r="X111"/>
  <c r="U112"/>
  <c r="V112"/>
  <c r="W112"/>
  <c r="X112"/>
  <c r="U113"/>
  <c r="V113"/>
  <c r="W113"/>
  <c r="X113"/>
  <c r="U114"/>
  <c r="V114"/>
  <c r="W114"/>
  <c r="X114"/>
  <c r="U115"/>
  <c r="V115"/>
  <c r="W115"/>
  <c r="X115"/>
  <c r="U117"/>
  <c r="V117"/>
  <c r="W117"/>
  <c r="X117"/>
  <c r="U118"/>
  <c r="V118"/>
  <c r="W118"/>
  <c r="X118"/>
  <c r="U119"/>
  <c r="V119"/>
  <c r="W119"/>
  <c r="X119"/>
  <c r="U120"/>
  <c r="V120"/>
  <c r="W120"/>
  <c r="X120"/>
  <c r="U121"/>
  <c r="V121"/>
  <c r="W121"/>
  <c r="X121"/>
  <c r="U122"/>
  <c r="V122"/>
  <c r="W122"/>
  <c r="X122"/>
  <c r="U123"/>
  <c r="V123"/>
  <c r="W123"/>
  <c r="X123"/>
  <c r="U124"/>
  <c r="V124"/>
  <c r="W124"/>
  <c r="X124"/>
  <c r="U125"/>
  <c r="V125"/>
  <c r="W125"/>
  <c r="X125"/>
  <c r="U126"/>
  <c r="V126"/>
  <c r="W126"/>
  <c r="X126"/>
  <c r="U127"/>
  <c r="V127"/>
  <c r="W127"/>
  <c r="X127"/>
  <c r="U128"/>
  <c r="V128"/>
  <c r="W128"/>
  <c r="X128"/>
  <c r="U129"/>
  <c r="V129"/>
  <c r="W129"/>
  <c r="X129"/>
  <c r="U130"/>
  <c r="V130"/>
  <c r="W130"/>
  <c r="X130"/>
  <c r="U131"/>
  <c r="V131"/>
  <c r="W131"/>
  <c r="X131"/>
  <c r="U132"/>
  <c r="V132"/>
  <c r="W132"/>
  <c r="X132"/>
  <c r="U133"/>
  <c r="V133"/>
  <c r="W133"/>
  <c r="X133"/>
  <c r="U134"/>
  <c r="V134"/>
  <c r="W134"/>
  <c r="X134"/>
  <c r="U136"/>
  <c r="V136"/>
  <c r="W136"/>
  <c r="X136"/>
  <c r="U137"/>
  <c r="V137"/>
  <c r="W137"/>
  <c r="X137"/>
  <c r="U138"/>
  <c r="V138"/>
  <c r="W138"/>
  <c r="X138"/>
  <c r="U139"/>
  <c r="V139"/>
  <c r="W139"/>
  <c r="X139"/>
  <c r="U140"/>
  <c r="V140"/>
  <c r="W140"/>
  <c r="X140"/>
  <c r="U141"/>
  <c r="V141"/>
  <c r="W141"/>
  <c r="X141"/>
  <c r="U142"/>
  <c r="V142"/>
  <c r="W142"/>
  <c r="X142"/>
  <c r="U143"/>
  <c r="V143"/>
  <c r="W143"/>
  <c r="X143"/>
  <c r="U144"/>
  <c r="V144"/>
  <c r="W144"/>
  <c r="X144"/>
  <c r="U145"/>
  <c r="V145"/>
  <c r="W145"/>
  <c r="X145"/>
  <c r="U146"/>
  <c r="V146"/>
  <c r="W146"/>
  <c r="X146"/>
  <c r="U148"/>
  <c r="V148"/>
  <c r="W148"/>
  <c r="X148"/>
  <c r="U149"/>
  <c r="V149"/>
  <c r="W149"/>
  <c r="X149"/>
  <c r="U150"/>
  <c r="V150"/>
  <c r="W150"/>
  <c r="X150"/>
  <c r="U151"/>
  <c r="V151"/>
  <c r="W151"/>
  <c r="X151"/>
  <c r="U152"/>
  <c r="V152"/>
  <c r="W152"/>
  <c r="X152"/>
  <c r="U153"/>
  <c r="V153"/>
  <c r="W153"/>
  <c r="X153"/>
  <c r="U154"/>
  <c r="V154"/>
  <c r="W154"/>
  <c r="X154"/>
  <c r="U155"/>
  <c r="V155"/>
  <c r="W155"/>
  <c r="X155"/>
  <c r="U156"/>
  <c r="V156"/>
  <c r="W156"/>
  <c r="X156"/>
  <c r="U157"/>
  <c r="V157"/>
  <c r="W157"/>
  <c r="X157"/>
  <c r="U158"/>
  <c r="V158"/>
  <c r="W158"/>
  <c r="X158"/>
  <c r="U159"/>
  <c r="V159"/>
  <c r="W159"/>
  <c r="X159"/>
  <c r="U160"/>
  <c r="V160"/>
  <c r="W160"/>
  <c r="X160"/>
  <c r="U161"/>
  <c r="V161"/>
  <c r="W161"/>
  <c r="X161"/>
  <c r="U162"/>
  <c r="V162"/>
  <c r="W162"/>
  <c r="X162"/>
  <c r="U164"/>
  <c r="V164"/>
  <c r="W164"/>
  <c r="X164"/>
  <c r="U165"/>
  <c r="V165"/>
  <c r="W165"/>
  <c r="X165"/>
  <c r="U166"/>
  <c r="V166"/>
  <c r="W166"/>
  <c r="X166"/>
  <c r="U167"/>
  <c r="V167"/>
  <c r="W167"/>
  <c r="X167"/>
  <c r="U168"/>
  <c r="V168"/>
  <c r="W168"/>
  <c r="X168"/>
  <c r="U169"/>
  <c r="V169"/>
  <c r="W169"/>
  <c r="X169"/>
  <c r="U170"/>
  <c r="V170"/>
  <c r="W170"/>
  <c r="X170"/>
  <c r="U171"/>
  <c r="V171"/>
  <c r="W171"/>
  <c r="X171"/>
  <c r="U172"/>
  <c r="V172"/>
  <c r="W172"/>
  <c r="X172"/>
  <c r="U173"/>
  <c r="V173"/>
  <c r="W173"/>
  <c r="X173"/>
  <c r="U174"/>
  <c r="V174"/>
  <c r="W174"/>
  <c r="X174"/>
  <c r="U175"/>
  <c r="V175"/>
  <c r="W175"/>
  <c r="X175"/>
  <c r="U176"/>
  <c r="V176"/>
  <c r="W176"/>
  <c r="X176"/>
  <c r="U177"/>
  <c r="V177"/>
  <c r="W177"/>
  <c r="X177"/>
  <c r="U179"/>
  <c r="V179"/>
  <c r="W179"/>
  <c r="X179"/>
  <c r="U180"/>
  <c r="V180"/>
  <c r="W180"/>
  <c r="X180"/>
  <c r="U181"/>
  <c r="V181"/>
  <c r="W181"/>
  <c r="X181"/>
  <c r="U182"/>
  <c r="V182"/>
  <c r="W182"/>
  <c r="X182"/>
  <c r="U183"/>
  <c r="V183"/>
  <c r="W183"/>
  <c r="X183"/>
  <c r="U184"/>
  <c r="V184"/>
  <c r="W184"/>
  <c r="X184"/>
  <c r="U185"/>
  <c r="V185"/>
  <c r="W185"/>
  <c r="X185"/>
  <c r="U186"/>
  <c r="V186"/>
  <c r="W186"/>
  <c r="X186"/>
  <c r="U187"/>
  <c r="V187"/>
  <c r="W187"/>
  <c r="X187"/>
  <c r="U188"/>
  <c r="V188"/>
  <c r="W188"/>
  <c r="X188"/>
  <c r="U189"/>
  <c r="V189"/>
  <c r="W189"/>
  <c r="X189"/>
  <c r="U190"/>
  <c r="V190"/>
  <c r="W190"/>
  <c r="X190"/>
  <c r="U191"/>
  <c r="V191"/>
  <c r="W191"/>
  <c r="X191"/>
  <c r="U192"/>
  <c r="V192"/>
  <c r="W192"/>
  <c r="X192"/>
  <c r="U193"/>
  <c r="V193"/>
  <c r="W193"/>
  <c r="X193"/>
  <c r="U194"/>
  <c r="V194"/>
  <c r="W194"/>
  <c r="X194"/>
  <c r="U195"/>
  <c r="V195"/>
  <c r="W195"/>
  <c r="X195"/>
  <c r="U196"/>
  <c r="V196"/>
  <c r="W196"/>
  <c r="X196"/>
  <c r="U197"/>
  <c r="V197"/>
  <c r="W197"/>
  <c r="X197"/>
  <c r="U198"/>
  <c r="V198"/>
  <c r="W198"/>
  <c r="X198"/>
  <c r="U199"/>
  <c r="V199"/>
  <c r="W199"/>
  <c r="X199"/>
  <c r="U200"/>
  <c r="V200"/>
  <c r="W200"/>
  <c r="X200"/>
  <c r="U202"/>
  <c r="V202"/>
  <c r="W202"/>
  <c r="X202"/>
  <c r="U203"/>
  <c r="V203"/>
  <c r="W203"/>
  <c r="X203"/>
  <c r="U204"/>
  <c r="V204"/>
  <c r="W204"/>
  <c r="X204"/>
  <c r="U205"/>
  <c r="V205"/>
  <c r="W205"/>
  <c r="X205"/>
  <c r="U206"/>
  <c r="V206"/>
  <c r="W206"/>
  <c r="X206"/>
  <c r="U207"/>
  <c r="V207"/>
  <c r="W207"/>
  <c r="X207"/>
  <c r="U208"/>
  <c r="V208"/>
  <c r="W208"/>
  <c r="X208"/>
  <c r="U209"/>
  <c r="V209"/>
  <c r="W209"/>
  <c r="X209"/>
  <c r="U210"/>
  <c r="V210"/>
  <c r="W210"/>
  <c r="X210"/>
  <c r="U211"/>
  <c r="V211"/>
  <c r="W211"/>
  <c r="X211"/>
  <c r="U212"/>
  <c r="V212"/>
  <c r="W212"/>
  <c r="X212"/>
  <c r="U213"/>
  <c r="V213"/>
  <c r="W213"/>
  <c r="X213"/>
  <c r="U214"/>
  <c r="V214"/>
  <c r="W214"/>
  <c r="X214"/>
  <c r="U215"/>
  <c r="V215"/>
  <c r="W215"/>
  <c r="X215"/>
  <c r="U216"/>
  <c r="V216"/>
  <c r="W216"/>
  <c r="X216"/>
  <c r="U217"/>
  <c r="V217"/>
  <c r="W217"/>
  <c r="X217"/>
  <c r="U218"/>
  <c r="V218"/>
  <c r="W218"/>
  <c r="X218"/>
  <c r="U219"/>
  <c r="V219"/>
  <c r="W219"/>
  <c r="X219"/>
  <c r="U220"/>
  <c r="V220"/>
  <c r="W220"/>
  <c r="X220"/>
  <c r="U221"/>
  <c r="V221"/>
  <c r="W221"/>
  <c r="X221"/>
  <c r="U222"/>
  <c r="V222"/>
  <c r="W222"/>
  <c r="X222"/>
  <c r="U223"/>
  <c r="V223"/>
  <c r="W223"/>
  <c r="X223"/>
  <c r="U224"/>
  <c r="V224"/>
  <c r="W224"/>
  <c r="X224"/>
  <c r="U226"/>
  <c r="V226"/>
  <c r="W226"/>
  <c r="X226"/>
  <c r="U227"/>
  <c r="V227"/>
  <c r="W227"/>
  <c r="X227"/>
  <c r="U228"/>
  <c r="V228"/>
  <c r="W228"/>
  <c r="X228"/>
  <c r="U229"/>
  <c r="V229"/>
  <c r="W229"/>
  <c r="X229"/>
  <c r="U230"/>
  <c r="V230"/>
  <c r="W230"/>
  <c r="X230"/>
  <c r="U231"/>
  <c r="V231"/>
  <c r="W231"/>
  <c r="X231"/>
  <c r="U232"/>
  <c r="V232"/>
  <c r="W232"/>
  <c r="X232"/>
  <c r="U233"/>
  <c r="V233"/>
  <c r="W233"/>
  <c r="X233"/>
  <c r="U234"/>
  <c r="V234"/>
  <c r="W234"/>
  <c r="X234"/>
  <c r="U235"/>
  <c r="V235"/>
  <c r="W235"/>
  <c r="X235"/>
  <c r="U236"/>
  <c r="V236"/>
  <c r="W236"/>
  <c r="X236"/>
  <c r="U237"/>
  <c r="V237"/>
  <c r="W237"/>
  <c r="X237"/>
  <c r="U238"/>
  <c r="V238"/>
  <c r="W238"/>
  <c r="X238"/>
  <c r="U239"/>
  <c r="V239"/>
  <c r="W239"/>
  <c r="X239"/>
  <c r="U240"/>
  <c r="V240"/>
  <c r="W240"/>
  <c r="X240"/>
  <c r="U241"/>
  <c r="V241"/>
  <c r="W241"/>
  <c r="X241"/>
  <c r="U242"/>
  <c r="V242"/>
  <c r="W242"/>
  <c r="X242"/>
  <c r="U243"/>
  <c r="V243"/>
  <c r="W243"/>
  <c r="X243"/>
  <c r="U245"/>
  <c r="V245"/>
  <c r="W245"/>
  <c r="X245"/>
  <c r="U246"/>
  <c r="V246"/>
  <c r="W246"/>
  <c r="X246"/>
  <c r="V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6"/>
  <c r="S137"/>
  <c r="S138"/>
  <c r="S139"/>
  <c r="S140"/>
  <c r="S141"/>
  <c r="S142"/>
  <c r="S143"/>
  <c r="S144"/>
  <c r="S145"/>
  <c r="S146"/>
  <c r="S148"/>
  <c r="S149"/>
  <c r="S150"/>
  <c r="S151"/>
  <c r="S152"/>
  <c r="S153"/>
  <c r="S154"/>
  <c r="S155"/>
  <c r="S156"/>
  <c r="S157"/>
  <c r="S158"/>
  <c r="S159"/>
  <c r="S160"/>
  <c r="S161"/>
  <c r="S162"/>
  <c r="S164"/>
  <c r="S165"/>
  <c r="S166"/>
  <c r="S167"/>
  <c r="S168"/>
  <c r="S169"/>
  <c r="S170"/>
  <c r="S171"/>
  <c r="S172"/>
  <c r="S173"/>
  <c r="S174"/>
  <c r="S175"/>
  <c r="S176"/>
  <c r="S177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5"/>
  <c r="S246"/>
  <c r="X85"/>
  <c r="W85"/>
  <c r="U85"/>
  <c r="U116" s="1"/>
  <c r="S85"/>
  <c r="L86"/>
  <c r="N86"/>
  <c r="O86"/>
  <c r="P86"/>
  <c r="Q86"/>
  <c r="L87"/>
  <c r="N87"/>
  <c r="O87"/>
  <c r="P87"/>
  <c r="Q87"/>
  <c r="L88"/>
  <c r="N88"/>
  <c r="O88"/>
  <c r="P88"/>
  <c r="Q88"/>
  <c r="L89"/>
  <c r="N89"/>
  <c r="O89"/>
  <c r="P89"/>
  <c r="Q89"/>
  <c r="L90"/>
  <c r="N90"/>
  <c r="O90"/>
  <c r="P90"/>
  <c r="Q90"/>
  <c r="L91"/>
  <c r="N91"/>
  <c r="O91"/>
  <c r="P91"/>
  <c r="Q91"/>
  <c r="L92"/>
  <c r="N92"/>
  <c r="O92"/>
  <c r="P92"/>
  <c r="Q92"/>
  <c r="L93"/>
  <c r="N93"/>
  <c r="O93"/>
  <c r="P93"/>
  <c r="Q93"/>
  <c r="L94"/>
  <c r="N94"/>
  <c r="O94"/>
  <c r="P94"/>
  <c r="Q94"/>
  <c r="L95"/>
  <c r="N95"/>
  <c r="O95"/>
  <c r="P95"/>
  <c r="Q95"/>
  <c r="L96"/>
  <c r="N96"/>
  <c r="O96"/>
  <c r="P96"/>
  <c r="Q96"/>
  <c r="L97"/>
  <c r="N97"/>
  <c r="O97"/>
  <c r="P97"/>
  <c r="Q97"/>
  <c r="L98"/>
  <c r="N98"/>
  <c r="O98"/>
  <c r="P98"/>
  <c r="Q98"/>
  <c r="L99"/>
  <c r="N99"/>
  <c r="O99"/>
  <c r="P99"/>
  <c r="Q99"/>
  <c r="L100"/>
  <c r="N100"/>
  <c r="O100"/>
  <c r="P100"/>
  <c r="Q100"/>
  <c r="L101"/>
  <c r="N101"/>
  <c r="O101"/>
  <c r="P101"/>
  <c r="Q101"/>
  <c r="L102"/>
  <c r="N102"/>
  <c r="O102"/>
  <c r="P102"/>
  <c r="Q102"/>
  <c r="L103"/>
  <c r="N103"/>
  <c r="O103"/>
  <c r="P103"/>
  <c r="Q103"/>
  <c r="L104"/>
  <c r="N104"/>
  <c r="O104"/>
  <c r="P104"/>
  <c r="Q104"/>
  <c r="L105"/>
  <c r="N105"/>
  <c r="O105"/>
  <c r="P105"/>
  <c r="Q105"/>
  <c r="L106"/>
  <c r="N106"/>
  <c r="O106"/>
  <c r="P106"/>
  <c r="Q106"/>
  <c r="L107"/>
  <c r="N107"/>
  <c r="O107"/>
  <c r="P107"/>
  <c r="Q107"/>
  <c r="L108"/>
  <c r="N108"/>
  <c r="O108"/>
  <c r="P108"/>
  <c r="Q108"/>
  <c r="L109"/>
  <c r="N109"/>
  <c r="O109"/>
  <c r="P109"/>
  <c r="Q109"/>
  <c r="L110"/>
  <c r="N110"/>
  <c r="O110"/>
  <c r="P110"/>
  <c r="Q110"/>
  <c r="L111"/>
  <c r="N111"/>
  <c r="O111"/>
  <c r="P111"/>
  <c r="Q111"/>
  <c r="L112"/>
  <c r="N112"/>
  <c r="O112"/>
  <c r="P112"/>
  <c r="Q112"/>
  <c r="L113"/>
  <c r="N113"/>
  <c r="O113"/>
  <c r="P113"/>
  <c r="Q113"/>
  <c r="L114"/>
  <c r="N114"/>
  <c r="O114"/>
  <c r="P114"/>
  <c r="Q114"/>
  <c r="L115"/>
  <c r="N115"/>
  <c r="O115"/>
  <c r="P115"/>
  <c r="Q115"/>
  <c r="L117"/>
  <c r="N117"/>
  <c r="O117"/>
  <c r="P117"/>
  <c r="Q117"/>
  <c r="L118"/>
  <c r="N118"/>
  <c r="O118"/>
  <c r="P118"/>
  <c r="Q118"/>
  <c r="L119"/>
  <c r="N119"/>
  <c r="O119"/>
  <c r="P119"/>
  <c r="Q119"/>
  <c r="L120"/>
  <c r="N120"/>
  <c r="O120"/>
  <c r="P120"/>
  <c r="Q120"/>
  <c r="L121"/>
  <c r="N121"/>
  <c r="O121"/>
  <c r="P121"/>
  <c r="Q121"/>
  <c r="L122"/>
  <c r="N122"/>
  <c r="O122"/>
  <c r="P122"/>
  <c r="Q122"/>
  <c r="L123"/>
  <c r="N123"/>
  <c r="O123"/>
  <c r="P123"/>
  <c r="Q123"/>
  <c r="L124"/>
  <c r="N124"/>
  <c r="O124"/>
  <c r="P124"/>
  <c r="Q124"/>
  <c r="L125"/>
  <c r="N125"/>
  <c r="O125"/>
  <c r="P125"/>
  <c r="Q125"/>
  <c r="L126"/>
  <c r="N126"/>
  <c r="O126"/>
  <c r="P126"/>
  <c r="Q126"/>
  <c r="L127"/>
  <c r="N127"/>
  <c r="O127"/>
  <c r="P127"/>
  <c r="Q127"/>
  <c r="L128"/>
  <c r="N128"/>
  <c r="O128"/>
  <c r="P128"/>
  <c r="Q128"/>
  <c r="L129"/>
  <c r="N129"/>
  <c r="O129"/>
  <c r="P129"/>
  <c r="Q129"/>
  <c r="L130"/>
  <c r="N130"/>
  <c r="O130"/>
  <c r="P130"/>
  <c r="Q130"/>
  <c r="L131"/>
  <c r="N131"/>
  <c r="O131"/>
  <c r="P131"/>
  <c r="Q131"/>
  <c r="L132"/>
  <c r="N132"/>
  <c r="O132"/>
  <c r="P132"/>
  <c r="Q132"/>
  <c r="L133"/>
  <c r="N133"/>
  <c r="O133"/>
  <c r="P133"/>
  <c r="Q133"/>
  <c r="L134"/>
  <c r="N134"/>
  <c r="O134"/>
  <c r="P134"/>
  <c r="Q134"/>
  <c r="L136"/>
  <c r="N136"/>
  <c r="O136"/>
  <c r="P136"/>
  <c r="Q136"/>
  <c r="L137"/>
  <c r="N137"/>
  <c r="O137"/>
  <c r="P137"/>
  <c r="Q137"/>
  <c r="L138"/>
  <c r="N138"/>
  <c r="O138"/>
  <c r="P138"/>
  <c r="Q138"/>
  <c r="L139"/>
  <c r="N139"/>
  <c r="O139"/>
  <c r="P139"/>
  <c r="Q139"/>
  <c r="L140"/>
  <c r="N140"/>
  <c r="O140"/>
  <c r="P140"/>
  <c r="Q140"/>
  <c r="L141"/>
  <c r="N141"/>
  <c r="O141"/>
  <c r="P141"/>
  <c r="Q141"/>
  <c r="L142"/>
  <c r="N142"/>
  <c r="O142"/>
  <c r="P142"/>
  <c r="Q142"/>
  <c r="L143"/>
  <c r="N143"/>
  <c r="O143"/>
  <c r="P143"/>
  <c r="Q143"/>
  <c r="L144"/>
  <c r="N144"/>
  <c r="O144"/>
  <c r="P144"/>
  <c r="Q144"/>
  <c r="L145"/>
  <c r="N145"/>
  <c r="O145"/>
  <c r="P145"/>
  <c r="Q145"/>
  <c r="L146"/>
  <c r="N146"/>
  <c r="O146"/>
  <c r="P146"/>
  <c r="Q146"/>
  <c r="L148"/>
  <c r="N148"/>
  <c r="O148"/>
  <c r="P148"/>
  <c r="Q148"/>
  <c r="L149"/>
  <c r="N149"/>
  <c r="O149"/>
  <c r="P149"/>
  <c r="Q149"/>
  <c r="L150"/>
  <c r="N150"/>
  <c r="O150"/>
  <c r="P150"/>
  <c r="Q150"/>
  <c r="L151"/>
  <c r="N151"/>
  <c r="O151"/>
  <c r="P151"/>
  <c r="Q151"/>
  <c r="L152"/>
  <c r="N152"/>
  <c r="O152"/>
  <c r="P152"/>
  <c r="Q152"/>
  <c r="L153"/>
  <c r="N153"/>
  <c r="O153"/>
  <c r="P153"/>
  <c r="Q153"/>
  <c r="L154"/>
  <c r="N154"/>
  <c r="O154"/>
  <c r="P154"/>
  <c r="Q154"/>
  <c r="L155"/>
  <c r="N155"/>
  <c r="O155"/>
  <c r="P155"/>
  <c r="Q155"/>
  <c r="L156"/>
  <c r="N156"/>
  <c r="O156"/>
  <c r="P156"/>
  <c r="Q156"/>
  <c r="L157"/>
  <c r="N157"/>
  <c r="O157"/>
  <c r="P157"/>
  <c r="Q157"/>
  <c r="L158"/>
  <c r="N158"/>
  <c r="O158"/>
  <c r="P158"/>
  <c r="Q158"/>
  <c r="L159"/>
  <c r="N159"/>
  <c r="O159"/>
  <c r="P159"/>
  <c r="Q159"/>
  <c r="L160"/>
  <c r="N160"/>
  <c r="O160"/>
  <c r="P160"/>
  <c r="Q160"/>
  <c r="L161"/>
  <c r="N161"/>
  <c r="O161"/>
  <c r="P161"/>
  <c r="Q161"/>
  <c r="L162"/>
  <c r="N162"/>
  <c r="O162"/>
  <c r="P162"/>
  <c r="Q162"/>
  <c r="L164"/>
  <c r="N164"/>
  <c r="O164"/>
  <c r="P164"/>
  <c r="Q164"/>
  <c r="L165"/>
  <c r="N165"/>
  <c r="O165"/>
  <c r="P165"/>
  <c r="Q165"/>
  <c r="L166"/>
  <c r="N166"/>
  <c r="O166"/>
  <c r="P166"/>
  <c r="Q166"/>
  <c r="L167"/>
  <c r="N167"/>
  <c r="O167"/>
  <c r="P167"/>
  <c r="Q167"/>
  <c r="L168"/>
  <c r="N168"/>
  <c r="O168"/>
  <c r="P168"/>
  <c r="Q168"/>
  <c r="L169"/>
  <c r="N169"/>
  <c r="O169"/>
  <c r="P169"/>
  <c r="Q169"/>
  <c r="L170"/>
  <c r="N170"/>
  <c r="O170"/>
  <c r="P170"/>
  <c r="Q170"/>
  <c r="L171"/>
  <c r="N171"/>
  <c r="O171"/>
  <c r="P171"/>
  <c r="Q171"/>
  <c r="L172"/>
  <c r="N172"/>
  <c r="O172"/>
  <c r="P172"/>
  <c r="Q172"/>
  <c r="L173"/>
  <c r="N173"/>
  <c r="O173"/>
  <c r="P173"/>
  <c r="Q173"/>
  <c r="L174"/>
  <c r="N174"/>
  <c r="O174"/>
  <c r="P174"/>
  <c r="Q174"/>
  <c r="L175"/>
  <c r="N175"/>
  <c r="O175"/>
  <c r="P175"/>
  <c r="Q175"/>
  <c r="L176"/>
  <c r="N176"/>
  <c r="O176"/>
  <c r="P176"/>
  <c r="Q176"/>
  <c r="L177"/>
  <c r="N177"/>
  <c r="O177"/>
  <c r="P177"/>
  <c r="Q177"/>
  <c r="L179"/>
  <c r="N179"/>
  <c r="O179"/>
  <c r="P179"/>
  <c r="Q179"/>
  <c r="L180"/>
  <c r="N180"/>
  <c r="O180"/>
  <c r="P180"/>
  <c r="Q180"/>
  <c r="L181"/>
  <c r="N181"/>
  <c r="O181"/>
  <c r="P181"/>
  <c r="Q181"/>
  <c r="L182"/>
  <c r="N182"/>
  <c r="O182"/>
  <c r="P182"/>
  <c r="Q182"/>
  <c r="L183"/>
  <c r="N183"/>
  <c r="O183"/>
  <c r="P183"/>
  <c r="Q183"/>
  <c r="L184"/>
  <c r="N184"/>
  <c r="O184"/>
  <c r="P184"/>
  <c r="Q184"/>
  <c r="L185"/>
  <c r="N185"/>
  <c r="O185"/>
  <c r="P185"/>
  <c r="Q185"/>
  <c r="L186"/>
  <c r="N186"/>
  <c r="O186"/>
  <c r="P186"/>
  <c r="Q186"/>
  <c r="L187"/>
  <c r="N187"/>
  <c r="O187"/>
  <c r="P187"/>
  <c r="Q187"/>
  <c r="L188"/>
  <c r="N188"/>
  <c r="O188"/>
  <c r="P188"/>
  <c r="Q188"/>
  <c r="L189"/>
  <c r="N189"/>
  <c r="O189"/>
  <c r="P189"/>
  <c r="Q189"/>
  <c r="L190"/>
  <c r="N190"/>
  <c r="O190"/>
  <c r="P190"/>
  <c r="Q190"/>
  <c r="L191"/>
  <c r="N191"/>
  <c r="O191"/>
  <c r="P191"/>
  <c r="Q191"/>
  <c r="L192"/>
  <c r="N192"/>
  <c r="O192"/>
  <c r="P192"/>
  <c r="Q192"/>
  <c r="L193"/>
  <c r="N193"/>
  <c r="O193"/>
  <c r="P193"/>
  <c r="Q193"/>
  <c r="L194"/>
  <c r="N194"/>
  <c r="O194"/>
  <c r="P194"/>
  <c r="Q194"/>
  <c r="L195"/>
  <c r="N195"/>
  <c r="O195"/>
  <c r="P195"/>
  <c r="Q195"/>
  <c r="L196"/>
  <c r="N196"/>
  <c r="O196"/>
  <c r="P196"/>
  <c r="Q196"/>
  <c r="L197"/>
  <c r="N197"/>
  <c r="O197"/>
  <c r="P197"/>
  <c r="Q197"/>
  <c r="L198"/>
  <c r="N198"/>
  <c r="O198"/>
  <c r="P198"/>
  <c r="Q198"/>
  <c r="L199"/>
  <c r="N199"/>
  <c r="O199"/>
  <c r="P199"/>
  <c r="Q199"/>
  <c r="L200"/>
  <c r="N200"/>
  <c r="O200"/>
  <c r="P200"/>
  <c r="Q200"/>
  <c r="L202"/>
  <c r="N202"/>
  <c r="O202"/>
  <c r="P202"/>
  <c r="Q202"/>
  <c r="L203"/>
  <c r="N203"/>
  <c r="O203"/>
  <c r="P203"/>
  <c r="Q203"/>
  <c r="L204"/>
  <c r="N204"/>
  <c r="O204"/>
  <c r="P204"/>
  <c r="Q204"/>
  <c r="L205"/>
  <c r="N205"/>
  <c r="O205"/>
  <c r="P205"/>
  <c r="Q205"/>
  <c r="L206"/>
  <c r="N206"/>
  <c r="O206"/>
  <c r="P206"/>
  <c r="Q206"/>
  <c r="L207"/>
  <c r="N207"/>
  <c r="O207"/>
  <c r="P207"/>
  <c r="Q207"/>
  <c r="L208"/>
  <c r="N208"/>
  <c r="O208"/>
  <c r="P208"/>
  <c r="Q208"/>
  <c r="L209"/>
  <c r="N209"/>
  <c r="O209"/>
  <c r="P209"/>
  <c r="Q209"/>
  <c r="L210"/>
  <c r="N210"/>
  <c r="O210"/>
  <c r="P210"/>
  <c r="Q210"/>
  <c r="L211"/>
  <c r="N211"/>
  <c r="O211"/>
  <c r="P211"/>
  <c r="Q211"/>
  <c r="L212"/>
  <c r="N212"/>
  <c r="O212"/>
  <c r="P212"/>
  <c r="Q212"/>
  <c r="L213"/>
  <c r="N213"/>
  <c r="O213"/>
  <c r="P213"/>
  <c r="Q213"/>
  <c r="L214"/>
  <c r="N214"/>
  <c r="O214"/>
  <c r="P214"/>
  <c r="Q214"/>
  <c r="L215"/>
  <c r="N215"/>
  <c r="O215"/>
  <c r="P215"/>
  <c r="Q215"/>
  <c r="L216"/>
  <c r="N216"/>
  <c r="O216"/>
  <c r="P216"/>
  <c r="Q216"/>
  <c r="L217"/>
  <c r="N217"/>
  <c r="O217"/>
  <c r="P217"/>
  <c r="Q217"/>
  <c r="L218"/>
  <c r="N218"/>
  <c r="O218"/>
  <c r="P218"/>
  <c r="Q218"/>
  <c r="L219"/>
  <c r="N219"/>
  <c r="O219"/>
  <c r="P219"/>
  <c r="Q219"/>
  <c r="L220"/>
  <c r="N220"/>
  <c r="O220"/>
  <c r="P220"/>
  <c r="Q220"/>
  <c r="L221"/>
  <c r="N221"/>
  <c r="O221"/>
  <c r="P221"/>
  <c r="Q221"/>
  <c r="L222"/>
  <c r="N222"/>
  <c r="O222"/>
  <c r="P222"/>
  <c r="Q222"/>
  <c r="L223"/>
  <c r="N223"/>
  <c r="O223"/>
  <c r="P223"/>
  <c r="Q223"/>
  <c r="L224"/>
  <c r="N224"/>
  <c r="O224"/>
  <c r="P224"/>
  <c r="Q224"/>
  <c r="L226"/>
  <c r="N226"/>
  <c r="O226"/>
  <c r="P226"/>
  <c r="Q226"/>
  <c r="L227"/>
  <c r="N227"/>
  <c r="O227"/>
  <c r="P227"/>
  <c r="Q227"/>
  <c r="L228"/>
  <c r="N228"/>
  <c r="O228"/>
  <c r="P228"/>
  <c r="Q228"/>
  <c r="L229"/>
  <c r="N229"/>
  <c r="O229"/>
  <c r="P229"/>
  <c r="Q229"/>
  <c r="L230"/>
  <c r="N230"/>
  <c r="O230"/>
  <c r="P230"/>
  <c r="Q230"/>
  <c r="L231"/>
  <c r="N231"/>
  <c r="O231"/>
  <c r="P231"/>
  <c r="Q231"/>
  <c r="L232"/>
  <c r="N232"/>
  <c r="O232"/>
  <c r="P232"/>
  <c r="Q232"/>
  <c r="L233"/>
  <c r="N233"/>
  <c r="O233"/>
  <c r="P233"/>
  <c r="Q233"/>
  <c r="L234"/>
  <c r="N234"/>
  <c r="O234"/>
  <c r="P234"/>
  <c r="Q234"/>
  <c r="L235"/>
  <c r="N235"/>
  <c r="O235"/>
  <c r="P235"/>
  <c r="Q235"/>
  <c r="L236"/>
  <c r="N236"/>
  <c r="O236"/>
  <c r="P236"/>
  <c r="Q236"/>
  <c r="L237"/>
  <c r="N237"/>
  <c r="O237"/>
  <c r="P237"/>
  <c r="Q237"/>
  <c r="L238"/>
  <c r="N238"/>
  <c r="O238"/>
  <c r="P238"/>
  <c r="Q238"/>
  <c r="L239"/>
  <c r="N239"/>
  <c r="O239"/>
  <c r="P239"/>
  <c r="Q239"/>
  <c r="L240"/>
  <c r="N240"/>
  <c r="O240"/>
  <c r="P240"/>
  <c r="Q240"/>
  <c r="L241"/>
  <c r="N241"/>
  <c r="O241"/>
  <c r="P241"/>
  <c r="Q241"/>
  <c r="L242"/>
  <c r="N242"/>
  <c r="O242"/>
  <c r="P242"/>
  <c r="Q242"/>
  <c r="L243"/>
  <c r="N243"/>
  <c r="O243"/>
  <c r="P243"/>
  <c r="Q243"/>
  <c r="L245"/>
  <c r="N245"/>
  <c r="O245"/>
  <c r="P245"/>
  <c r="Q245"/>
  <c r="L246"/>
  <c r="N246"/>
  <c r="O246"/>
  <c r="P246"/>
  <c r="Q246"/>
  <c r="O85"/>
  <c r="P85"/>
  <c r="Q85"/>
  <c r="N85"/>
  <c r="L85"/>
  <c r="E86"/>
  <c r="G86"/>
  <c r="H86"/>
  <c r="I86"/>
  <c r="J86"/>
  <c r="E87"/>
  <c r="G87"/>
  <c r="H87"/>
  <c r="I87"/>
  <c r="J87"/>
  <c r="E88"/>
  <c r="G88"/>
  <c r="H88"/>
  <c r="I88"/>
  <c r="J88"/>
  <c r="E89"/>
  <c r="G89"/>
  <c r="H89"/>
  <c r="I89"/>
  <c r="J89"/>
  <c r="E90"/>
  <c r="G90"/>
  <c r="H90"/>
  <c r="I90"/>
  <c r="J90"/>
  <c r="E91"/>
  <c r="G91"/>
  <c r="H91"/>
  <c r="I91"/>
  <c r="J91"/>
  <c r="E92"/>
  <c r="G92"/>
  <c r="H92"/>
  <c r="I92"/>
  <c r="J92"/>
  <c r="E93"/>
  <c r="G93"/>
  <c r="H93"/>
  <c r="I93"/>
  <c r="J93"/>
  <c r="E94"/>
  <c r="G94"/>
  <c r="H94"/>
  <c r="I94"/>
  <c r="J94"/>
  <c r="E95"/>
  <c r="G95"/>
  <c r="H95"/>
  <c r="I95"/>
  <c r="J95"/>
  <c r="E96"/>
  <c r="G96"/>
  <c r="H96"/>
  <c r="I96"/>
  <c r="J96"/>
  <c r="E97"/>
  <c r="G97"/>
  <c r="H97"/>
  <c r="I97"/>
  <c r="J97"/>
  <c r="E98"/>
  <c r="G98"/>
  <c r="H98"/>
  <c r="I98"/>
  <c r="J98"/>
  <c r="E99"/>
  <c r="G99"/>
  <c r="H99"/>
  <c r="I99"/>
  <c r="J99"/>
  <c r="E100"/>
  <c r="G100"/>
  <c r="H100"/>
  <c r="I100"/>
  <c r="J100"/>
  <c r="E101"/>
  <c r="G101"/>
  <c r="H101"/>
  <c r="I101"/>
  <c r="J101"/>
  <c r="E102"/>
  <c r="G102"/>
  <c r="H102"/>
  <c r="I102"/>
  <c r="J102"/>
  <c r="E103"/>
  <c r="G103"/>
  <c r="H103"/>
  <c r="I103"/>
  <c r="J103"/>
  <c r="E104"/>
  <c r="G104"/>
  <c r="H104"/>
  <c r="I104"/>
  <c r="J104"/>
  <c r="E105"/>
  <c r="G105"/>
  <c r="H105"/>
  <c r="I105"/>
  <c r="J105"/>
  <c r="E106"/>
  <c r="G106"/>
  <c r="H106"/>
  <c r="I106"/>
  <c r="J106"/>
  <c r="E107"/>
  <c r="G107"/>
  <c r="H107"/>
  <c r="I107"/>
  <c r="J107"/>
  <c r="E108"/>
  <c r="G108"/>
  <c r="H108"/>
  <c r="I108"/>
  <c r="J108"/>
  <c r="E109"/>
  <c r="G109"/>
  <c r="H109"/>
  <c r="I109"/>
  <c r="J109"/>
  <c r="E110"/>
  <c r="G110"/>
  <c r="H110"/>
  <c r="I110"/>
  <c r="J110"/>
  <c r="E111"/>
  <c r="G111"/>
  <c r="H111"/>
  <c r="I111"/>
  <c r="J111"/>
  <c r="E112"/>
  <c r="G112"/>
  <c r="H112"/>
  <c r="I112"/>
  <c r="J112"/>
  <c r="E113"/>
  <c r="G113"/>
  <c r="H113"/>
  <c r="I113"/>
  <c r="J113"/>
  <c r="E114"/>
  <c r="G114"/>
  <c r="H114"/>
  <c r="I114"/>
  <c r="J114"/>
  <c r="E115"/>
  <c r="G115"/>
  <c r="H115"/>
  <c r="I115"/>
  <c r="J115"/>
  <c r="E117"/>
  <c r="G117"/>
  <c r="H117"/>
  <c r="I117"/>
  <c r="J117"/>
  <c r="E118"/>
  <c r="G118"/>
  <c r="H118"/>
  <c r="I118"/>
  <c r="J118"/>
  <c r="E119"/>
  <c r="G119"/>
  <c r="H119"/>
  <c r="I119"/>
  <c r="J119"/>
  <c r="E120"/>
  <c r="G120"/>
  <c r="H120"/>
  <c r="I120"/>
  <c r="J120"/>
  <c r="E121"/>
  <c r="G121"/>
  <c r="H121"/>
  <c r="I121"/>
  <c r="J121"/>
  <c r="E122"/>
  <c r="G122"/>
  <c r="H122"/>
  <c r="I122"/>
  <c r="J122"/>
  <c r="E123"/>
  <c r="G123"/>
  <c r="H123"/>
  <c r="I123"/>
  <c r="J123"/>
  <c r="E124"/>
  <c r="G124"/>
  <c r="H124"/>
  <c r="I124"/>
  <c r="J124"/>
  <c r="E125"/>
  <c r="G125"/>
  <c r="H125"/>
  <c r="I125"/>
  <c r="J125"/>
  <c r="E126"/>
  <c r="G126"/>
  <c r="H126"/>
  <c r="I126"/>
  <c r="J126"/>
  <c r="E127"/>
  <c r="G127"/>
  <c r="H127"/>
  <c r="I127"/>
  <c r="J127"/>
  <c r="E128"/>
  <c r="G128"/>
  <c r="H128"/>
  <c r="I128"/>
  <c r="J128"/>
  <c r="E129"/>
  <c r="G129"/>
  <c r="H129"/>
  <c r="I129"/>
  <c r="J129"/>
  <c r="E130"/>
  <c r="G130"/>
  <c r="H130"/>
  <c r="I130"/>
  <c r="J130"/>
  <c r="E131"/>
  <c r="G131"/>
  <c r="H131"/>
  <c r="I131"/>
  <c r="J131"/>
  <c r="E132"/>
  <c r="G132"/>
  <c r="H132"/>
  <c r="I132"/>
  <c r="J132"/>
  <c r="E133"/>
  <c r="G133"/>
  <c r="H133"/>
  <c r="I133"/>
  <c r="J133"/>
  <c r="E134"/>
  <c r="G134"/>
  <c r="H134"/>
  <c r="I134"/>
  <c r="J134"/>
  <c r="E136"/>
  <c r="G136"/>
  <c r="H136"/>
  <c r="I136"/>
  <c r="J136"/>
  <c r="E137"/>
  <c r="G137"/>
  <c r="H137"/>
  <c r="I137"/>
  <c r="J137"/>
  <c r="E138"/>
  <c r="G138"/>
  <c r="H138"/>
  <c r="I138"/>
  <c r="J138"/>
  <c r="E139"/>
  <c r="G139"/>
  <c r="H139"/>
  <c r="I139"/>
  <c r="J139"/>
  <c r="E140"/>
  <c r="G140"/>
  <c r="H140"/>
  <c r="I140"/>
  <c r="J140"/>
  <c r="E141"/>
  <c r="G141"/>
  <c r="H141"/>
  <c r="I141"/>
  <c r="J141"/>
  <c r="E142"/>
  <c r="G142"/>
  <c r="H142"/>
  <c r="I142"/>
  <c r="J142"/>
  <c r="E143"/>
  <c r="G143"/>
  <c r="H143"/>
  <c r="I143"/>
  <c r="J143"/>
  <c r="E144"/>
  <c r="G144"/>
  <c r="H144"/>
  <c r="I144"/>
  <c r="J144"/>
  <c r="E145"/>
  <c r="G145"/>
  <c r="H145"/>
  <c r="I145"/>
  <c r="J145"/>
  <c r="E146"/>
  <c r="G146"/>
  <c r="H146"/>
  <c r="I146"/>
  <c r="J146"/>
  <c r="E148"/>
  <c r="G148"/>
  <c r="H148"/>
  <c r="I148"/>
  <c r="J148"/>
  <c r="E149"/>
  <c r="G149"/>
  <c r="H149"/>
  <c r="I149"/>
  <c r="J149"/>
  <c r="E150"/>
  <c r="G150"/>
  <c r="H150"/>
  <c r="I150"/>
  <c r="J150"/>
  <c r="E151"/>
  <c r="G151"/>
  <c r="H151"/>
  <c r="I151"/>
  <c r="J151"/>
  <c r="E152"/>
  <c r="G152"/>
  <c r="H152"/>
  <c r="I152"/>
  <c r="J152"/>
  <c r="E153"/>
  <c r="G153"/>
  <c r="H153"/>
  <c r="I153"/>
  <c r="J153"/>
  <c r="E154"/>
  <c r="G154"/>
  <c r="H154"/>
  <c r="I154"/>
  <c r="J154"/>
  <c r="E155"/>
  <c r="G155"/>
  <c r="H155"/>
  <c r="I155"/>
  <c r="J155"/>
  <c r="E156"/>
  <c r="G156"/>
  <c r="H156"/>
  <c r="I156"/>
  <c r="J156"/>
  <c r="E157"/>
  <c r="G157"/>
  <c r="H157"/>
  <c r="I157"/>
  <c r="J157"/>
  <c r="E158"/>
  <c r="G158"/>
  <c r="H158"/>
  <c r="I158"/>
  <c r="J158"/>
  <c r="E159"/>
  <c r="G159"/>
  <c r="H159"/>
  <c r="I159"/>
  <c r="J159"/>
  <c r="E160"/>
  <c r="G160"/>
  <c r="H160"/>
  <c r="I160"/>
  <c r="J160"/>
  <c r="E161"/>
  <c r="G161"/>
  <c r="H161"/>
  <c r="I161"/>
  <c r="J161"/>
  <c r="E162"/>
  <c r="G162"/>
  <c r="H162"/>
  <c r="I162"/>
  <c r="J162"/>
  <c r="E164"/>
  <c r="G164"/>
  <c r="H164"/>
  <c r="I164"/>
  <c r="J164"/>
  <c r="E165"/>
  <c r="G165"/>
  <c r="H165"/>
  <c r="I165"/>
  <c r="J165"/>
  <c r="E166"/>
  <c r="G166"/>
  <c r="H166"/>
  <c r="I166"/>
  <c r="J166"/>
  <c r="E167"/>
  <c r="G167"/>
  <c r="H167"/>
  <c r="I167"/>
  <c r="J167"/>
  <c r="E168"/>
  <c r="G168"/>
  <c r="H168"/>
  <c r="I168"/>
  <c r="J168"/>
  <c r="E169"/>
  <c r="G169"/>
  <c r="H169"/>
  <c r="I169"/>
  <c r="J169"/>
  <c r="E170"/>
  <c r="G170"/>
  <c r="H170"/>
  <c r="I170"/>
  <c r="J170"/>
  <c r="E171"/>
  <c r="G171"/>
  <c r="H171"/>
  <c r="I171"/>
  <c r="J171"/>
  <c r="E172"/>
  <c r="G172"/>
  <c r="H172"/>
  <c r="I172"/>
  <c r="J172"/>
  <c r="E173"/>
  <c r="G173"/>
  <c r="H173"/>
  <c r="I173"/>
  <c r="J173"/>
  <c r="E174"/>
  <c r="G174"/>
  <c r="H174"/>
  <c r="I174"/>
  <c r="J174"/>
  <c r="E175"/>
  <c r="G175"/>
  <c r="H175"/>
  <c r="I175"/>
  <c r="J175"/>
  <c r="E176"/>
  <c r="G176"/>
  <c r="H176"/>
  <c r="I176"/>
  <c r="J176"/>
  <c r="E177"/>
  <c r="G177"/>
  <c r="H177"/>
  <c r="I177"/>
  <c r="J177"/>
  <c r="E179"/>
  <c r="G179"/>
  <c r="H179"/>
  <c r="I179"/>
  <c r="J179"/>
  <c r="E180"/>
  <c r="G180"/>
  <c r="H180"/>
  <c r="I180"/>
  <c r="J180"/>
  <c r="E181"/>
  <c r="G181"/>
  <c r="H181"/>
  <c r="I181"/>
  <c r="J181"/>
  <c r="E182"/>
  <c r="G182"/>
  <c r="H182"/>
  <c r="I182"/>
  <c r="J182"/>
  <c r="E183"/>
  <c r="G183"/>
  <c r="H183"/>
  <c r="I183"/>
  <c r="J183"/>
  <c r="E184"/>
  <c r="G184"/>
  <c r="H184"/>
  <c r="I184"/>
  <c r="J184"/>
  <c r="E185"/>
  <c r="G185"/>
  <c r="H185"/>
  <c r="I185"/>
  <c r="J185"/>
  <c r="E186"/>
  <c r="G186"/>
  <c r="H186"/>
  <c r="I186"/>
  <c r="J186"/>
  <c r="E187"/>
  <c r="G187"/>
  <c r="H187"/>
  <c r="I187"/>
  <c r="J187"/>
  <c r="E188"/>
  <c r="G188"/>
  <c r="H188"/>
  <c r="I188"/>
  <c r="J188"/>
  <c r="E189"/>
  <c r="G189"/>
  <c r="H189"/>
  <c r="I189"/>
  <c r="J189"/>
  <c r="E190"/>
  <c r="G190"/>
  <c r="H190"/>
  <c r="I190"/>
  <c r="J190"/>
  <c r="E191"/>
  <c r="G191"/>
  <c r="H191"/>
  <c r="I191"/>
  <c r="J191"/>
  <c r="E192"/>
  <c r="G192"/>
  <c r="H192"/>
  <c r="I192"/>
  <c r="J192"/>
  <c r="E193"/>
  <c r="G193"/>
  <c r="H193"/>
  <c r="I193"/>
  <c r="J193"/>
  <c r="E194"/>
  <c r="G194"/>
  <c r="H194"/>
  <c r="I194"/>
  <c r="J194"/>
  <c r="E195"/>
  <c r="G195"/>
  <c r="H195"/>
  <c r="I195"/>
  <c r="J195"/>
  <c r="E196"/>
  <c r="G196"/>
  <c r="H196"/>
  <c r="I196"/>
  <c r="J196"/>
  <c r="E197"/>
  <c r="G197"/>
  <c r="H197"/>
  <c r="I197"/>
  <c r="J197"/>
  <c r="E198"/>
  <c r="G198"/>
  <c r="H198"/>
  <c r="I198"/>
  <c r="J198"/>
  <c r="E199"/>
  <c r="G199"/>
  <c r="H199"/>
  <c r="I199"/>
  <c r="J199"/>
  <c r="E200"/>
  <c r="G200"/>
  <c r="H200"/>
  <c r="I200"/>
  <c r="J200"/>
  <c r="E202"/>
  <c r="G202"/>
  <c r="H202"/>
  <c r="I202"/>
  <c r="J202"/>
  <c r="E203"/>
  <c r="G203"/>
  <c r="H203"/>
  <c r="I203"/>
  <c r="J203"/>
  <c r="E204"/>
  <c r="G204"/>
  <c r="H204"/>
  <c r="I204"/>
  <c r="J204"/>
  <c r="E205"/>
  <c r="G205"/>
  <c r="H205"/>
  <c r="I205"/>
  <c r="J205"/>
  <c r="E206"/>
  <c r="G206"/>
  <c r="H206"/>
  <c r="I206"/>
  <c r="J206"/>
  <c r="E207"/>
  <c r="G207"/>
  <c r="H207"/>
  <c r="I207"/>
  <c r="J207"/>
  <c r="E208"/>
  <c r="G208"/>
  <c r="H208"/>
  <c r="I208"/>
  <c r="J208"/>
  <c r="E209"/>
  <c r="G209"/>
  <c r="H209"/>
  <c r="I209"/>
  <c r="J209"/>
  <c r="E210"/>
  <c r="G210"/>
  <c r="H210"/>
  <c r="I210"/>
  <c r="J210"/>
  <c r="E211"/>
  <c r="G211"/>
  <c r="H211"/>
  <c r="I211"/>
  <c r="J211"/>
  <c r="E212"/>
  <c r="G212"/>
  <c r="H212"/>
  <c r="I212"/>
  <c r="J212"/>
  <c r="E213"/>
  <c r="G213"/>
  <c r="H213"/>
  <c r="I213"/>
  <c r="J213"/>
  <c r="E214"/>
  <c r="G214"/>
  <c r="H214"/>
  <c r="I214"/>
  <c r="J214"/>
  <c r="E215"/>
  <c r="G215"/>
  <c r="H215"/>
  <c r="I215"/>
  <c r="J215"/>
  <c r="E216"/>
  <c r="G216"/>
  <c r="H216"/>
  <c r="I216"/>
  <c r="J216"/>
  <c r="E217"/>
  <c r="G217"/>
  <c r="H217"/>
  <c r="I217"/>
  <c r="J217"/>
  <c r="E218"/>
  <c r="G218"/>
  <c r="H218"/>
  <c r="I218"/>
  <c r="J218"/>
  <c r="E219"/>
  <c r="G219"/>
  <c r="H219"/>
  <c r="I219"/>
  <c r="J219"/>
  <c r="E220"/>
  <c r="G220"/>
  <c r="H220"/>
  <c r="I220"/>
  <c r="J220"/>
  <c r="E221"/>
  <c r="G221"/>
  <c r="H221"/>
  <c r="I221"/>
  <c r="J221"/>
  <c r="E222"/>
  <c r="G222"/>
  <c r="H222"/>
  <c r="I222"/>
  <c r="J222"/>
  <c r="E223"/>
  <c r="G223"/>
  <c r="H223"/>
  <c r="I223"/>
  <c r="J223"/>
  <c r="E224"/>
  <c r="G224"/>
  <c r="H224"/>
  <c r="I224"/>
  <c r="J224"/>
  <c r="E226"/>
  <c r="G226"/>
  <c r="H226"/>
  <c r="I226"/>
  <c r="J226"/>
  <c r="E227"/>
  <c r="G227"/>
  <c r="H227"/>
  <c r="I227"/>
  <c r="J227"/>
  <c r="E228"/>
  <c r="G228"/>
  <c r="H228"/>
  <c r="I228"/>
  <c r="J228"/>
  <c r="E229"/>
  <c r="G229"/>
  <c r="H229"/>
  <c r="I229"/>
  <c r="J229"/>
  <c r="E230"/>
  <c r="G230"/>
  <c r="H230"/>
  <c r="I230"/>
  <c r="J230"/>
  <c r="E231"/>
  <c r="G231"/>
  <c r="H231"/>
  <c r="I231"/>
  <c r="J231"/>
  <c r="E232"/>
  <c r="G232"/>
  <c r="H232"/>
  <c r="I232"/>
  <c r="J232"/>
  <c r="E233"/>
  <c r="G233"/>
  <c r="H233"/>
  <c r="I233"/>
  <c r="J233"/>
  <c r="E234"/>
  <c r="G234"/>
  <c r="H234"/>
  <c r="I234"/>
  <c r="J234"/>
  <c r="E235"/>
  <c r="G235"/>
  <c r="H235"/>
  <c r="I235"/>
  <c r="J235"/>
  <c r="E236"/>
  <c r="G236"/>
  <c r="H236"/>
  <c r="I236"/>
  <c r="J236"/>
  <c r="E237"/>
  <c r="G237"/>
  <c r="H237"/>
  <c r="I237"/>
  <c r="J237"/>
  <c r="E238"/>
  <c r="G238"/>
  <c r="H238"/>
  <c r="I238"/>
  <c r="J238"/>
  <c r="E239"/>
  <c r="G239"/>
  <c r="H239"/>
  <c r="I239"/>
  <c r="J239"/>
  <c r="E240"/>
  <c r="G240"/>
  <c r="H240"/>
  <c r="I240"/>
  <c r="J240"/>
  <c r="E241"/>
  <c r="G241"/>
  <c r="H241"/>
  <c r="I241"/>
  <c r="J241"/>
  <c r="E242"/>
  <c r="G242"/>
  <c r="H242"/>
  <c r="I242"/>
  <c r="J242"/>
  <c r="E243"/>
  <c r="G243"/>
  <c r="H243"/>
  <c r="I243"/>
  <c r="J243"/>
  <c r="E245"/>
  <c r="G245"/>
  <c r="H245"/>
  <c r="I245"/>
  <c r="J245"/>
  <c r="E246"/>
  <c r="G246"/>
  <c r="H246"/>
  <c r="I246"/>
  <c r="J246"/>
  <c r="H85"/>
  <c r="I85"/>
  <c r="J85"/>
  <c r="G85"/>
  <c r="E85"/>
  <c r="AN246" i="1"/>
  <c r="AG246"/>
  <c r="AE246" s="1"/>
  <c r="Z246"/>
  <c r="X246" s="1"/>
  <c r="S246"/>
  <c r="Q246" s="1"/>
  <c r="L246"/>
  <c r="J246" s="1"/>
  <c r="E246"/>
  <c r="C246" s="1"/>
  <c r="AN245"/>
  <c r="AL245" s="1"/>
  <c r="AG245"/>
  <c r="AE245" s="1"/>
  <c r="Z245"/>
  <c r="X245" s="1"/>
  <c r="S245"/>
  <c r="Q245" s="1"/>
  <c r="L245"/>
  <c r="J245" s="1"/>
  <c r="E245"/>
  <c r="C245" s="1"/>
  <c r="AN243"/>
  <c r="AL243" s="1"/>
  <c r="AG243"/>
  <c r="AE243"/>
  <c r="Z243"/>
  <c r="X243"/>
  <c r="S243"/>
  <c r="Q243"/>
  <c r="L243"/>
  <c r="J243"/>
  <c r="E243"/>
  <c r="C243"/>
  <c r="AN242"/>
  <c r="AL242"/>
  <c r="AG242"/>
  <c r="AE242" s="1"/>
  <c r="Z242"/>
  <c r="X242"/>
  <c r="S242"/>
  <c r="Q242"/>
  <c r="L242"/>
  <c r="J242"/>
  <c r="E242"/>
  <c r="C242"/>
  <c r="AN241"/>
  <c r="AL241"/>
  <c r="AG241"/>
  <c r="AE241"/>
  <c r="Z241"/>
  <c r="X241"/>
  <c r="S241"/>
  <c r="Q241"/>
  <c r="L241"/>
  <c r="J241"/>
  <c r="E241"/>
  <c r="C241"/>
  <c r="AN240"/>
  <c r="AL240"/>
  <c r="AG240"/>
  <c r="AE240"/>
  <c r="Z240"/>
  <c r="X240"/>
  <c r="S240"/>
  <c r="Q240"/>
  <c r="L240"/>
  <c r="J240"/>
  <c r="E240"/>
  <c r="C240"/>
  <c r="AN239"/>
  <c r="AL239"/>
  <c r="AG239"/>
  <c r="AE239"/>
  <c r="Z239"/>
  <c r="X239"/>
  <c r="S239"/>
  <c r="Q239"/>
  <c r="L239"/>
  <c r="J239"/>
  <c r="E239"/>
  <c r="C239"/>
  <c r="AN238"/>
  <c r="AL238"/>
  <c r="AG238"/>
  <c r="AE238"/>
  <c r="Z238"/>
  <c r="X238" s="1"/>
  <c r="S238"/>
  <c r="Q238" s="1"/>
  <c r="L238"/>
  <c r="J238" s="1"/>
  <c r="E238"/>
  <c r="C238" s="1"/>
  <c r="AN237"/>
  <c r="AL237" s="1"/>
  <c r="AG237"/>
  <c r="AE237" s="1"/>
  <c r="Z237"/>
  <c r="X237" s="1"/>
  <c r="S237"/>
  <c r="Q237" s="1"/>
  <c r="L237"/>
  <c r="J237" s="1"/>
  <c r="E237"/>
  <c r="C237"/>
  <c r="AN236"/>
  <c r="AL236"/>
  <c r="AG236"/>
  <c r="AE236"/>
  <c r="Z236"/>
  <c r="X236" s="1"/>
  <c r="S236"/>
  <c r="Q236" s="1"/>
  <c r="L236"/>
  <c r="J236" s="1"/>
  <c r="E236"/>
  <c r="C236" s="1"/>
  <c r="AN235"/>
  <c r="AL235" s="1"/>
  <c r="AG235"/>
  <c r="AE235"/>
  <c r="Z235"/>
  <c r="X235" s="1"/>
  <c r="S235"/>
  <c r="Q235" s="1"/>
  <c r="L235"/>
  <c r="J235" s="1"/>
  <c r="E235"/>
  <c r="C235"/>
  <c r="AN234"/>
  <c r="AL234" s="1"/>
  <c r="AG234"/>
  <c r="AE234" s="1"/>
  <c r="Z234"/>
  <c r="X234" s="1"/>
  <c r="S234"/>
  <c r="Q234" s="1"/>
  <c r="L234"/>
  <c r="J234"/>
  <c r="E234"/>
  <c r="C234"/>
  <c r="AN233"/>
  <c r="AL233" s="1"/>
  <c r="AG233"/>
  <c r="AE233"/>
  <c r="Z233"/>
  <c r="X233"/>
  <c r="S233"/>
  <c r="Q233"/>
  <c r="L233"/>
  <c r="J233"/>
  <c r="E233"/>
  <c r="C233"/>
  <c r="AN232"/>
  <c r="AL232"/>
  <c r="AG232"/>
  <c r="AE232"/>
  <c r="Z232"/>
  <c r="X232"/>
  <c r="S232"/>
  <c r="Q232"/>
  <c r="L232"/>
  <c r="J232"/>
  <c r="E232"/>
  <c r="C232"/>
  <c r="AN231"/>
  <c r="AL231"/>
  <c r="AG231"/>
  <c r="AE231"/>
  <c r="Z231"/>
  <c r="X231"/>
  <c r="S231"/>
  <c r="Q231"/>
  <c r="L231"/>
  <c r="J231"/>
  <c r="E231"/>
  <c r="C231" s="1"/>
  <c r="AN230"/>
  <c r="AL230" s="1"/>
  <c r="AG230"/>
  <c r="AE230" s="1"/>
  <c r="Z230"/>
  <c r="X230" s="1"/>
  <c r="S230"/>
  <c r="Q230" s="1"/>
  <c r="L230"/>
  <c r="J230" s="1"/>
  <c r="E230"/>
  <c r="C230" s="1"/>
  <c r="AN229"/>
  <c r="AL229" s="1"/>
  <c r="AG229"/>
  <c r="AE229"/>
  <c r="Z229"/>
  <c r="X229"/>
  <c r="S229"/>
  <c r="Q229"/>
  <c r="L229"/>
  <c r="J229"/>
  <c r="E229"/>
  <c r="C229" s="1"/>
  <c r="AN228"/>
  <c r="AL228" s="1"/>
  <c r="AG228"/>
  <c r="AE228" s="1"/>
  <c r="Z228"/>
  <c r="X228"/>
  <c r="S228"/>
  <c r="Q228"/>
  <c r="L228"/>
  <c r="J228"/>
  <c r="E228"/>
  <c r="C228"/>
  <c r="AN227"/>
  <c r="AL227"/>
  <c r="AG227"/>
  <c r="AE227"/>
  <c r="Z227"/>
  <c r="X227"/>
  <c r="S227"/>
  <c r="Q227"/>
  <c r="L227"/>
  <c r="J227"/>
  <c r="E227"/>
  <c r="C227"/>
  <c r="AN226"/>
  <c r="AL226" s="1"/>
  <c r="AG226"/>
  <c r="AE226" s="1"/>
  <c r="Z226"/>
  <c r="X226" s="1"/>
  <c r="S226"/>
  <c r="Q226" s="1"/>
  <c r="L226"/>
  <c r="J226"/>
  <c r="E226"/>
  <c r="C226"/>
  <c r="AN224"/>
  <c r="AL224" s="1"/>
  <c r="AG224"/>
  <c r="AE224" s="1"/>
  <c r="Z224"/>
  <c r="X224" s="1"/>
  <c r="S224"/>
  <c r="Q224" s="1"/>
  <c r="L224"/>
  <c r="J224" s="1"/>
  <c r="E224"/>
  <c r="C224" s="1"/>
  <c r="AN223"/>
  <c r="AL223" s="1"/>
  <c r="AG223"/>
  <c r="AE223" s="1"/>
  <c r="Z223"/>
  <c r="X223" s="1"/>
  <c r="S223"/>
  <c r="Q223" s="1"/>
  <c r="L223"/>
  <c r="J223" s="1"/>
  <c r="E223"/>
  <c r="C223" s="1"/>
  <c r="AN222"/>
  <c r="AL222" s="1"/>
  <c r="AG222"/>
  <c r="AE222" s="1"/>
  <c r="Z222"/>
  <c r="X222" s="1"/>
  <c r="S222"/>
  <c r="Q222" s="1"/>
  <c r="L222"/>
  <c r="J222" s="1"/>
  <c r="E222"/>
  <c r="C222" s="1"/>
  <c r="AN221"/>
  <c r="AL221" s="1"/>
  <c r="AG221"/>
  <c r="AE221" s="1"/>
  <c r="Z221"/>
  <c r="X221" s="1"/>
  <c r="S221"/>
  <c r="Q221" s="1"/>
  <c r="L221"/>
  <c r="J221" s="1"/>
  <c r="E221"/>
  <c r="C221" s="1"/>
  <c r="AN220"/>
  <c r="AL220" s="1"/>
  <c r="AG220"/>
  <c r="AE220" s="1"/>
  <c r="Z220"/>
  <c r="X220" s="1"/>
  <c r="S220"/>
  <c r="Q220" s="1"/>
  <c r="L220"/>
  <c r="J220" s="1"/>
  <c r="E220"/>
  <c r="C220" s="1"/>
  <c r="AN219"/>
  <c r="AL219" s="1"/>
  <c r="AG219"/>
  <c r="AE219" s="1"/>
  <c r="Z219"/>
  <c r="X219" s="1"/>
  <c r="S219"/>
  <c r="Q219" s="1"/>
  <c r="L219"/>
  <c r="J219" s="1"/>
  <c r="E219"/>
  <c r="C219" s="1"/>
  <c r="AN218"/>
  <c r="AL218" s="1"/>
  <c r="AG218"/>
  <c r="AE218" s="1"/>
  <c r="Z218"/>
  <c r="X218" s="1"/>
  <c r="S218"/>
  <c r="Q218" s="1"/>
  <c r="L218"/>
  <c r="J218" s="1"/>
  <c r="E218"/>
  <c r="C218" s="1"/>
  <c r="AN217"/>
  <c r="AL217" s="1"/>
  <c r="AG217"/>
  <c r="AE217" s="1"/>
  <c r="Z217"/>
  <c r="X217" s="1"/>
  <c r="S217"/>
  <c r="Q217"/>
  <c r="L217"/>
  <c r="J217"/>
  <c r="E217"/>
  <c r="C217"/>
  <c r="AN216"/>
  <c r="AL216"/>
  <c r="AG216"/>
  <c r="AE216"/>
  <c r="Z216"/>
  <c r="X216"/>
  <c r="S216"/>
  <c r="Q216"/>
  <c r="L216"/>
  <c r="J216"/>
  <c r="E216"/>
  <c r="C216"/>
  <c r="AN215"/>
  <c r="AL215" s="1"/>
  <c r="AG215"/>
  <c r="AE215"/>
  <c r="Z215"/>
  <c r="X215"/>
  <c r="S215"/>
  <c r="Q215"/>
  <c r="L215"/>
  <c r="J215"/>
  <c r="E215"/>
  <c r="C215"/>
  <c r="AN214"/>
  <c r="AL214"/>
  <c r="AG214"/>
  <c r="AE214"/>
  <c r="Z214"/>
  <c r="X214"/>
  <c r="S214"/>
  <c r="Q214" s="1"/>
  <c r="L214"/>
  <c r="J214" s="1"/>
  <c r="E214"/>
  <c r="C214" s="1"/>
  <c r="AN213"/>
  <c r="AL213" s="1"/>
  <c r="AG213"/>
  <c r="AE213" s="1"/>
  <c r="Z213"/>
  <c r="X213" s="1"/>
  <c r="S213"/>
  <c r="Q213" s="1"/>
  <c r="L213"/>
  <c r="J213" s="1"/>
  <c r="E213"/>
  <c r="C213" s="1"/>
  <c r="AN212"/>
  <c r="AL212" s="1"/>
  <c r="AG212"/>
  <c r="AE212" s="1"/>
  <c r="Z212"/>
  <c r="X212" s="1"/>
  <c r="S212"/>
  <c r="Q212" s="1"/>
  <c r="L212"/>
  <c r="J212" s="1"/>
  <c r="E212"/>
  <c r="C212" s="1"/>
  <c r="AN211"/>
  <c r="AL211" s="1"/>
  <c r="AG211"/>
  <c r="AE211" s="1"/>
  <c r="Z211"/>
  <c r="X211" s="1"/>
  <c r="S211"/>
  <c r="Q211" s="1"/>
  <c r="L211"/>
  <c r="J211" s="1"/>
  <c r="E211"/>
  <c r="C211" s="1"/>
  <c r="AN210"/>
  <c r="AL210" s="1"/>
  <c r="AG210"/>
  <c r="AE210" s="1"/>
  <c r="Z210"/>
  <c r="X210" s="1"/>
  <c r="S210"/>
  <c r="Q210" s="1"/>
  <c r="L210"/>
  <c r="J210" s="1"/>
  <c r="E210"/>
  <c r="C210" s="1"/>
  <c r="AN209"/>
  <c r="AL209" s="1"/>
  <c r="AG209"/>
  <c r="AE209" s="1"/>
  <c r="Z209"/>
  <c r="X209" s="1"/>
  <c r="S209"/>
  <c r="Q209" s="1"/>
  <c r="L209"/>
  <c r="J209" s="1"/>
  <c r="E209"/>
  <c r="C209" s="1"/>
  <c r="AN208"/>
  <c r="AL208" s="1"/>
  <c r="AG208"/>
  <c r="AE208" s="1"/>
  <c r="Z208"/>
  <c r="X208" s="1"/>
  <c r="S208"/>
  <c r="Q208" s="1"/>
  <c r="L208"/>
  <c r="J208" s="1"/>
  <c r="E208"/>
  <c r="C208" s="1"/>
  <c r="AN207"/>
  <c r="AL207" s="1"/>
  <c r="AG207"/>
  <c r="AE207" s="1"/>
  <c r="Z207"/>
  <c r="X207" s="1"/>
  <c r="S207"/>
  <c r="Q207" s="1"/>
  <c r="L207"/>
  <c r="J207" s="1"/>
  <c r="E207"/>
  <c r="C207"/>
  <c r="AN206"/>
  <c r="AL206"/>
  <c r="AG206"/>
  <c r="AE206"/>
  <c r="Z206"/>
  <c r="X206"/>
  <c r="S206"/>
  <c r="Q206"/>
  <c r="L206"/>
  <c r="J206"/>
  <c r="E206"/>
  <c r="C206"/>
  <c r="AN205"/>
  <c r="AL205" s="1"/>
  <c r="AG205"/>
  <c r="AE205" s="1"/>
  <c r="Z205"/>
  <c r="X205" s="1"/>
  <c r="S205"/>
  <c r="Q205" s="1"/>
  <c r="L205"/>
  <c r="J205" s="1"/>
  <c r="E205"/>
  <c r="C205" s="1"/>
  <c r="AN204"/>
  <c r="AL204" s="1"/>
  <c r="AG204"/>
  <c r="AE204" s="1"/>
  <c r="Z204"/>
  <c r="X204" s="1"/>
  <c r="S204"/>
  <c r="Q204" s="1"/>
  <c r="L204"/>
  <c r="J204" s="1"/>
  <c r="E204"/>
  <c r="C204" s="1"/>
  <c r="AN203"/>
  <c r="AL203"/>
  <c r="AG203"/>
  <c r="AE203"/>
  <c r="Z203"/>
  <c r="X203"/>
  <c r="S203"/>
  <c r="Q203"/>
  <c r="L203"/>
  <c r="J203"/>
  <c r="E203"/>
  <c r="C203"/>
  <c r="AN202"/>
  <c r="AL202"/>
  <c r="AG202"/>
  <c r="AE202"/>
  <c r="Z202"/>
  <c r="X202"/>
  <c r="S202"/>
  <c r="Q202"/>
  <c r="L202"/>
  <c r="J202"/>
  <c r="E202"/>
  <c r="C202"/>
  <c r="S200"/>
  <c r="Q200"/>
  <c r="E200"/>
  <c r="C200" s="1"/>
  <c r="AL199"/>
  <c r="AP199" i="2" s="1"/>
  <c r="AE199" i="1"/>
  <c r="AG199" i="2" s="1"/>
  <c r="Z199" i="1"/>
  <c r="X199"/>
  <c r="S199"/>
  <c r="Q199"/>
  <c r="L199"/>
  <c r="J199"/>
  <c r="E199"/>
  <c r="C199" s="1"/>
  <c r="AL198"/>
  <c r="AN198" i="2" s="1"/>
  <c r="AE198" i="1"/>
  <c r="AI198" i="2" s="1"/>
  <c r="Z198" i="1"/>
  <c r="X198" s="1"/>
  <c r="S198"/>
  <c r="Q198" s="1"/>
  <c r="L198"/>
  <c r="J198" s="1"/>
  <c r="E198"/>
  <c r="C198" s="1"/>
  <c r="AL197"/>
  <c r="AP197" i="2" s="1"/>
  <c r="AE197" i="1"/>
  <c r="AG197" i="2" s="1"/>
  <c r="Z197" i="1"/>
  <c r="X197" s="1"/>
  <c r="S197"/>
  <c r="Q197" s="1"/>
  <c r="L197"/>
  <c r="J197" s="1"/>
  <c r="E197"/>
  <c r="C197" s="1"/>
  <c r="AL196"/>
  <c r="AN196" i="2" s="1"/>
  <c r="AE196" i="1"/>
  <c r="AI196" i="2" s="1"/>
  <c r="Z196" i="1"/>
  <c r="X196" s="1"/>
  <c r="S196"/>
  <c r="Q196" s="1"/>
  <c r="L196"/>
  <c r="J196" s="1"/>
  <c r="E196"/>
  <c r="C196" s="1"/>
  <c r="AL195"/>
  <c r="AP195" i="2" s="1"/>
  <c r="AE195" i="1"/>
  <c r="AG195" i="2" s="1"/>
  <c r="Z195" i="1"/>
  <c r="X195" s="1"/>
  <c r="S195"/>
  <c r="Q195" s="1"/>
  <c r="L195"/>
  <c r="J195" s="1"/>
  <c r="E195"/>
  <c r="C195" s="1"/>
  <c r="S194"/>
  <c r="Q194" s="1"/>
  <c r="L194"/>
  <c r="J194" s="1"/>
  <c r="C194"/>
  <c r="AL193"/>
  <c r="AN193" i="2" s="1"/>
  <c r="AE193" i="1"/>
  <c r="AG193" i="2" s="1"/>
  <c r="Z193" i="1"/>
  <c r="X193"/>
  <c r="S193"/>
  <c r="Q193"/>
  <c r="L193"/>
  <c r="J193"/>
  <c r="E193"/>
  <c r="C193"/>
  <c r="AN192"/>
  <c r="AL192"/>
  <c r="AG192"/>
  <c r="AE192"/>
  <c r="Z192"/>
  <c r="X192"/>
  <c r="S192"/>
  <c r="Q192"/>
  <c r="L192"/>
  <c r="J192"/>
  <c r="E192"/>
  <c r="C192"/>
  <c r="S191"/>
  <c r="Q191"/>
  <c r="C191"/>
  <c r="S190"/>
  <c r="Q190" s="1"/>
  <c r="L190"/>
  <c r="J190" s="1"/>
  <c r="C190"/>
  <c r="AN189"/>
  <c r="AL189" s="1"/>
  <c r="AG189"/>
  <c r="AE189" s="1"/>
  <c r="Z189"/>
  <c r="X189" s="1"/>
  <c r="S189"/>
  <c r="Q189" s="1"/>
  <c r="L189"/>
  <c r="J189" s="1"/>
  <c r="E189"/>
  <c r="C189" s="1"/>
  <c r="S188"/>
  <c r="Q188" s="1"/>
  <c r="L188"/>
  <c r="J188" s="1"/>
  <c r="C188"/>
  <c r="AL187"/>
  <c r="AP187" i="2" s="1"/>
  <c r="AG187" i="1"/>
  <c r="AE187" s="1"/>
  <c r="Z187"/>
  <c r="X187" s="1"/>
  <c r="S187"/>
  <c r="Q187" s="1"/>
  <c r="L187"/>
  <c r="J187" s="1"/>
  <c r="E187"/>
  <c r="C187" s="1"/>
  <c r="S186"/>
  <c r="Q186" s="1"/>
  <c r="AN185"/>
  <c r="AL185" s="1"/>
  <c r="Z185"/>
  <c r="X185" s="1"/>
  <c r="S185"/>
  <c r="Q185" s="1"/>
  <c r="L185"/>
  <c r="J185" s="1"/>
  <c r="E185"/>
  <c r="C185" s="1"/>
  <c r="AN184"/>
  <c r="AL184" s="1"/>
  <c r="Z184"/>
  <c r="X184" s="1"/>
  <c r="S184"/>
  <c r="Q184" s="1"/>
  <c r="L184"/>
  <c r="J184" s="1"/>
  <c r="E184"/>
  <c r="C184" s="1"/>
  <c r="AN183"/>
  <c r="AL183" s="1"/>
  <c r="Z183"/>
  <c r="X183" s="1"/>
  <c r="S183"/>
  <c r="Q183" s="1"/>
  <c r="L183"/>
  <c r="J183" s="1"/>
  <c r="E183"/>
  <c r="C183" s="1"/>
  <c r="S182"/>
  <c r="Q182" s="1"/>
  <c r="L182"/>
  <c r="J182" s="1"/>
  <c r="E182"/>
  <c r="C182" s="1"/>
  <c r="AN181"/>
  <c r="AL181" s="1"/>
  <c r="Z181"/>
  <c r="X181" s="1"/>
  <c r="S181"/>
  <c r="Q181" s="1"/>
  <c r="L181"/>
  <c r="J181" s="1"/>
  <c r="E181"/>
  <c r="C181" s="1"/>
  <c r="AN180"/>
  <c r="AL180" s="1"/>
  <c r="Z180"/>
  <c r="X180" s="1"/>
  <c r="S180"/>
  <c r="Q180" s="1"/>
  <c r="L180"/>
  <c r="J180" s="1"/>
  <c r="E180"/>
  <c r="C180" s="1"/>
  <c r="S179"/>
  <c r="Q179" s="1"/>
  <c r="L179"/>
  <c r="J179" s="1"/>
  <c r="E179"/>
  <c r="C179" s="1"/>
  <c r="AN177"/>
  <c r="AL177" s="1"/>
  <c r="AG177"/>
  <c r="AE177" s="1"/>
  <c r="Z177"/>
  <c r="X177" s="1"/>
  <c r="S177"/>
  <c r="Q177" s="1"/>
  <c r="L177"/>
  <c r="J177" s="1"/>
  <c r="E177"/>
  <c r="C177" s="1"/>
  <c r="AN176"/>
  <c r="AL176" s="1"/>
  <c r="AG176"/>
  <c r="AE176" s="1"/>
  <c r="Z176"/>
  <c r="X176" s="1"/>
  <c r="S176"/>
  <c r="Q176" s="1"/>
  <c r="L176"/>
  <c r="J176" s="1"/>
  <c r="E176"/>
  <c r="C176" s="1"/>
  <c r="AN175"/>
  <c r="AL175" s="1"/>
  <c r="AG175"/>
  <c r="AE175" s="1"/>
  <c r="Z175"/>
  <c r="X175" s="1"/>
  <c r="S175"/>
  <c r="Q175" s="1"/>
  <c r="L175"/>
  <c r="J175" s="1"/>
  <c r="E175"/>
  <c r="C175" s="1"/>
  <c r="AN174"/>
  <c r="AL174" s="1"/>
  <c r="AG174"/>
  <c r="AE174" s="1"/>
  <c r="Z174"/>
  <c r="X174" s="1"/>
  <c r="S174"/>
  <c r="Q174" s="1"/>
  <c r="L174"/>
  <c r="J174"/>
  <c r="E174"/>
  <c r="C174"/>
  <c r="AN173"/>
  <c r="AL173"/>
  <c r="AG173"/>
  <c r="AE173"/>
  <c r="Z173"/>
  <c r="X173"/>
  <c r="S173"/>
  <c r="Q173"/>
  <c r="L173"/>
  <c r="J173"/>
  <c r="E173"/>
  <c r="C173"/>
  <c r="AN172"/>
  <c r="AL172"/>
  <c r="AG172"/>
  <c r="AE172"/>
  <c r="Z172"/>
  <c r="X172"/>
  <c r="S172"/>
  <c r="Q172"/>
  <c r="L172"/>
  <c r="J172"/>
  <c r="E172"/>
  <c r="C172"/>
  <c r="AN171"/>
  <c r="AL171"/>
  <c r="AG171"/>
  <c r="AE171"/>
  <c r="Z171"/>
  <c r="X171"/>
  <c r="S171"/>
  <c r="Q171"/>
  <c r="L171"/>
  <c r="J171"/>
  <c r="E171"/>
  <c r="C171" s="1"/>
  <c r="AN170"/>
  <c r="AL170" s="1"/>
  <c r="AG170"/>
  <c r="AE170"/>
  <c r="Z170"/>
  <c r="X170"/>
  <c r="S170"/>
  <c r="Q170"/>
  <c r="L170"/>
  <c r="J170" s="1"/>
  <c r="E170"/>
  <c r="C170" s="1"/>
  <c r="AN169"/>
  <c r="AL169" s="1"/>
  <c r="AG169"/>
  <c r="AE169" s="1"/>
  <c r="Z169"/>
  <c r="X169" s="1"/>
  <c r="S169"/>
  <c r="Q169" s="1"/>
  <c r="L169"/>
  <c r="J169" s="1"/>
  <c r="E169"/>
  <c r="C169" s="1"/>
  <c r="AN168"/>
  <c r="AL168" s="1"/>
  <c r="AG168"/>
  <c r="AE168" s="1"/>
  <c r="Z168"/>
  <c r="X168" s="1"/>
  <c r="S168"/>
  <c r="Q168" s="1"/>
  <c r="L168"/>
  <c r="J168"/>
  <c r="E168"/>
  <c r="C168"/>
  <c r="AN167"/>
  <c r="AL167"/>
  <c r="AG167"/>
  <c r="AE167" s="1"/>
  <c r="Z167"/>
  <c r="X167"/>
  <c r="S167"/>
  <c r="Q167" s="1"/>
  <c r="L167"/>
  <c r="J167" s="1"/>
  <c r="E167"/>
  <c r="C167" s="1"/>
  <c r="AN166"/>
  <c r="AL166" s="1"/>
  <c r="AG166"/>
  <c r="AE166" s="1"/>
  <c r="Z166"/>
  <c r="X166" s="1"/>
  <c r="S166"/>
  <c r="Q166" s="1"/>
  <c r="L166"/>
  <c r="J166" s="1"/>
  <c r="E166"/>
  <c r="C166" s="1"/>
  <c r="AN165"/>
  <c r="AL165" s="1"/>
  <c r="AG165"/>
  <c r="AE165" s="1"/>
  <c r="Z165"/>
  <c r="X165" s="1"/>
  <c r="S165"/>
  <c r="Q165" s="1"/>
  <c r="L165"/>
  <c r="J165" s="1"/>
  <c r="E165"/>
  <c r="C165" s="1"/>
  <c r="AN164"/>
  <c r="AL164" s="1"/>
  <c r="AG164"/>
  <c r="AE164"/>
  <c r="Z164"/>
  <c r="X164"/>
  <c r="S164"/>
  <c r="Q164"/>
  <c r="L164"/>
  <c r="J164"/>
  <c r="E164"/>
  <c r="C164"/>
  <c r="AN162"/>
  <c r="AL162"/>
  <c r="AG162"/>
  <c r="AE162"/>
  <c r="Z162"/>
  <c r="X162" s="1"/>
  <c r="S162"/>
  <c r="Q162" s="1"/>
  <c r="L162"/>
  <c r="J162" s="1"/>
  <c r="E162"/>
  <c r="C162" s="1"/>
  <c r="AN161"/>
  <c r="AL161" s="1"/>
  <c r="AG161"/>
  <c r="AE161"/>
  <c r="Z161"/>
  <c r="X161"/>
  <c r="S161"/>
  <c r="Q161"/>
  <c r="L161"/>
  <c r="J161"/>
  <c r="E161"/>
  <c r="C161"/>
  <c r="AN160"/>
  <c r="AL160"/>
  <c r="AG160"/>
  <c r="AE160"/>
  <c r="Z160"/>
  <c r="X160"/>
  <c r="S160"/>
  <c r="Q160"/>
  <c r="L160"/>
  <c r="J160"/>
  <c r="E160"/>
  <c r="C160"/>
  <c r="AN159"/>
  <c r="AL159"/>
  <c r="AG159"/>
  <c r="AE159"/>
  <c r="Z159"/>
  <c r="X159"/>
  <c r="S159"/>
  <c r="Q159"/>
  <c r="L159"/>
  <c r="J159"/>
  <c r="E159"/>
  <c r="C159"/>
  <c r="AN158"/>
  <c r="AL158"/>
  <c r="AG158"/>
  <c r="AE158"/>
  <c r="Z158"/>
  <c r="X158"/>
  <c r="S158"/>
  <c r="Q158"/>
  <c r="L158"/>
  <c r="J158"/>
  <c r="E158"/>
  <c r="C158"/>
  <c r="AN157"/>
  <c r="AL157"/>
  <c r="AG157"/>
  <c r="AE157"/>
  <c r="Z157"/>
  <c r="X157"/>
  <c r="S157"/>
  <c r="Q157"/>
  <c r="L157"/>
  <c r="J157"/>
  <c r="E157"/>
  <c r="C157"/>
  <c r="AN156"/>
  <c r="AL156"/>
  <c r="AG156"/>
  <c r="AE156"/>
  <c r="Z156"/>
  <c r="X156"/>
  <c r="S156"/>
  <c r="Q156"/>
  <c r="L156"/>
  <c r="J156" s="1"/>
  <c r="E156"/>
  <c r="C156" s="1"/>
  <c r="AN155"/>
  <c r="AL155"/>
  <c r="AG155"/>
  <c r="AE155"/>
  <c r="Z155"/>
  <c r="X155"/>
  <c r="S155"/>
  <c r="Q155"/>
  <c r="L155"/>
  <c r="J155"/>
  <c r="E155"/>
  <c r="C155"/>
  <c r="AN154"/>
  <c r="AL154"/>
  <c r="AG154"/>
  <c r="AE154"/>
  <c r="Z154"/>
  <c r="X154"/>
  <c r="S154"/>
  <c r="Q154"/>
  <c r="L154"/>
  <c r="J154"/>
  <c r="E154"/>
  <c r="C154"/>
  <c r="AN153"/>
  <c r="AL153"/>
  <c r="AG153"/>
  <c r="AE153"/>
  <c r="Z153"/>
  <c r="X153"/>
  <c r="S153"/>
  <c r="Q153"/>
  <c r="L153"/>
  <c r="J153"/>
  <c r="E153"/>
  <c r="C153"/>
  <c r="AN152"/>
  <c r="AL152"/>
  <c r="AG152"/>
  <c r="AE152"/>
  <c r="Z152"/>
  <c r="X152"/>
  <c r="S152"/>
  <c r="Q152"/>
  <c r="L152"/>
  <c r="J152"/>
  <c r="E152"/>
  <c r="C152"/>
  <c r="AN151"/>
  <c r="AL151"/>
  <c r="AG151"/>
  <c r="AE151"/>
  <c r="Z151"/>
  <c r="X151"/>
  <c r="S151"/>
  <c r="Q151"/>
  <c r="L151"/>
  <c r="J151"/>
  <c r="E151"/>
  <c r="C151"/>
  <c r="AN150"/>
  <c r="AL150"/>
  <c r="AG150"/>
  <c r="AE150"/>
  <c r="Z150"/>
  <c r="X150"/>
  <c r="S150"/>
  <c r="Q150"/>
  <c r="L150"/>
  <c r="J150"/>
  <c r="E150"/>
  <c r="C150" s="1"/>
  <c r="AN149"/>
  <c r="AL149" s="1"/>
  <c r="AG149"/>
  <c r="AE149" s="1"/>
  <c r="Z149"/>
  <c r="X149"/>
  <c r="S149"/>
  <c r="Q149"/>
  <c r="L149"/>
  <c r="J149"/>
  <c r="E149"/>
  <c r="C149"/>
  <c r="AN148"/>
  <c r="AL148"/>
  <c r="AG148"/>
  <c r="AE148"/>
  <c r="Z148"/>
  <c r="X148"/>
  <c r="S148"/>
  <c r="Q148"/>
  <c r="L148"/>
  <c r="J148"/>
  <c r="E148"/>
  <c r="C148"/>
  <c r="AN146"/>
  <c r="AL146"/>
  <c r="AG146"/>
  <c r="AE146"/>
  <c r="Z146"/>
  <c r="X146"/>
  <c r="S146"/>
  <c r="Q146"/>
  <c r="L146"/>
  <c r="J146"/>
  <c r="E146"/>
  <c r="C146" s="1"/>
  <c r="AN145"/>
  <c r="AL145" s="1"/>
  <c r="AG145"/>
  <c r="AE145"/>
  <c r="Z145"/>
  <c r="X145" s="1"/>
  <c r="S145"/>
  <c r="Q145"/>
  <c r="L145"/>
  <c r="J145" s="1"/>
  <c r="E145"/>
  <c r="C145" s="1"/>
  <c r="AN144"/>
  <c r="AL144" s="1"/>
  <c r="AG144"/>
  <c r="AE144" s="1"/>
  <c r="Z144"/>
  <c r="X144" s="1"/>
  <c r="S144"/>
  <c r="Q144" s="1"/>
  <c r="L144"/>
  <c r="J144" s="1"/>
  <c r="E144"/>
  <c r="C144" s="1"/>
  <c r="AN143"/>
  <c r="AL143"/>
  <c r="AG143"/>
  <c r="AE143"/>
  <c r="Z143"/>
  <c r="X143"/>
  <c r="S143"/>
  <c r="Q143" s="1"/>
  <c r="L143"/>
  <c r="J143"/>
  <c r="E143"/>
  <c r="C143" s="1"/>
  <c r="AN142"/>
  <c r="AL142" s="1"/>
  <c r="AG142"/>
  <c r="AE142" s="1"/>
  <c r="Z142"/>
  <c r="X142"/>
  <c r="S142"/>
  <c r="Q142"/>
  <c r="L142"/>
  <c r="J142"/>
  <c r="E142"/>
  <c r="C142"/>
  <c r="AN141"/>
  <c r="AL141"/>
  <c r="AG141"/>
  <c r="AE141"/>
  <c r="Z141"/>
  <c r="X141"/>
  <c r="S141"/>
  <c r="Q141"/>
  <c r="L141"/>
  <c r="J141"/>
  <c r="E141"/>
  <c r="C141"/>
  <c r="AN140"/>
  <c r="AL140"/>
  <c r="AG140"/>
  <c r="AE140"/>
  <c r="Z140"/>
  <c r="X140"/>
  <c r="S140"/>
  <c r="Q140"/>
  <c r="L140"/>
  <c r="J140"/>
  <c r="E140"/>
  <c r="C140"/>
  <c r="AN139"/>
  <c r="AL139"/>
  <c r="AG139"/>
  <c r="AE139"/>
  <c r="Z139"/>
  <c r="X139"/>
  <c r="S139"/>
  <c r="Q139"/>
  <c r="L139"/>
  <c r="J139"/>
  <c r="E139"/>
  <c r="C139"/>
  <c r="AN138"/>
  <c r="AL138"/>
  <c r="AG138"/>
  <c r="AE138"/>
  <c r="Z138"/>
  <c r="X138"/>
  <c r="S138"/>
  <c r="Q138"/>
  <c r="L138"/>
  <c r="J138"/>
  <c r="E138"/>
  <c r="C138"/>
  <c r="AN137"/>
  <c r="AL137" s="1"/>
  <c r="AG137"/>
  <c r="AE137" s="1"/>
  <c r="Z137"/>
  <c r="X137" s="1"/>
  <c r="S137"/>
  <c r="Q137" s="1"/>
  <c r="L137"/>
  <c r="J137" s="1"/>
  <c r="E137"/>
  <c r="C137" s="1"/>
  <c r="AN136"/>
  <c r="AL136"/>
  <c r="AG136"/>
  <c r="AE136"/>
  <c r="Z136"/>
  <c r="X136"/>
  <c r="S136"/>
  <c r="Q136"/>
  <c r="L136"/>
  <c r="J136"/>
  <c r="E136"/>
  <c r="C136"/>
  <c r="AN134"/>
  <c r="AL134"/>
  <c r="AG134"/>
  <c r="AE134" s="1"/>
  <c r="Z134"/>
  <c r="X134"/>
  <c r="S134"/>
  <c r="Q134"/>
  <c r="L134"/>
  <c r="J134"/>
  <c r="E134"/>
  <c r="C134" s="1"/>
  <c r="AN133"/>
  <c r="AL133" s="1"/>
  <c r="AG133"/>
  <c r="AE133"/>
  <c r="Z133"/>
  <c r="X133"/>
  <c r="S133"/>
  <c r="Q133"/>
  <c r="L133"/>
  <c r="J133"/>
  <c r="E133"/>
  <c r="C133"/>
  <c r="AN132"/>
  <c r="AL132"/>
  <c r="AG132"/>
  <c r="AE132"/>
  <c r="Z132"/>
  <c r="X132"/>
  <c r="S132"/>
  <c r="Q132"/>
  <c r="L132"/>
  <c r="J132"/>
  <c r="E132"/>
  <c r="C132"/>
  <c r="AN131"/>
  <c r="AL131" s="1"/>
  <c r="AG131"/>
  <c r="AE131" s="1"/>
  <c r="Z131"/>
  <c r="X131" s="1"/>
  <c r="S131"/>
  <c r="Q131"/>
  <c r="L131"/>
  <c r="J131"/>
  <c r="E131"/>
  <c r="C131"/>
  <c r="AN130"/>
  <c r="AL130"/>
  <c r="AG130"/>
  <c r="AE130"/>
  <c r="Z130"/>
  <c r="X130"/>
  <c r="S130"/>
  <c r="Q130"/>
  <c r="L130"/>
  <c r="J130"/>
  <c r="E130"/>
  <c r="C130"/>
  <c r="AN129"/>
  <c r="AL129"/>
  <c r="AG129"/>
  <c r="AE129" s="1"/>
  <c r="Z129"/>
  <c r="X129"/>
  <c r="S129"/>
  <c r="Q129"/>
  <c r="L129"/>
  <c r="J129"/>
  <c r="E129"/>
  <c r="C129"/>
  <c r="AN128"/>
  <c r="AL128"/>
  <c r="AG128"/>
  <c r="AE128"/>
  <c r="Z128"/>
  <c r="X128"/>
  <c r="S128"/>
  <c r="Q128"/>
  <c r="L128"/>
  <c r="J128"/>
  <c r="E128"/>
  <c r="C128"/>
  <c r="AN127"/>
  <c r="AL127"/>
  <c r="AG127"/>
  <c r="AE127"/>
  <c r="Z127"/>
  <c r="X127"/>
  <c r="S127"/>
  <c r="Q127"/>
  <c r="L127"/>
  <c r="J127"/>
  <c r="E127"/>
  <c r="C127"/>
  <c r="AN126"/>
  <c r="AL126"/>
  <c r="AG126"/>
  <c r="AE126" s="1"/>
  <c r="Z126"/>
  <c r="X126" s="1"/>
  <c r="S126"/>
  <c r="Q126"/>
  <c r="L126"/>
  <c r="J126"/>
  <c r="E126"/>
  <c r="C126"/>
  <c r="AN125"/>
  <c r="AL125"/>
  <c r="AG125"/>
  <c r="AE125"/>
  <c r="Z125"/>
  <c r="X125" s="1"/>
  <c r="S125"/>
  <c r="Q125"/>
  <c r="L125"/>
  <c r="J125"/>
  <c r="E125"/>
  <c r="C125"/>
  <c r="AN124"/>
  <c r="AL124"/>
  <c r="AG124"/>
  <c r="AE124"/>
  <c r="Z124"/>
  <c r="X124"/>
  <c r="S124"/>
  <c r="Q124"/>
  <c r="L124"/>
  <c r="J124"/>
  <c r="E124"/>
  <c r="C124"/>
  <c r="AN123"/>
  <c r="AL123"/>
  <c r="AG123"/>
  <c r="AE123"/>
  <c r="Z123"/>
  <c r="X123"/>
  <c r="S123"/>
  <c r="Q123"/>
  <c r="L123"/>
  <c r="J123"/>
  <c r="E123"/>
  <c r="C123" s="1"/>
  <c r="AN122"/>
  <c r="AL122" s="1"/>
  <c r="AG122"/>
  <c r="AE122"/>
  <c r="Z122"/>
  <c r="X122"/>
  <c r="S122"/>
  <c r="Q122"/>
  <c r="L122"/>
  <c r="J122"/>
  <c r="E122"/>
  <c r="C122"/>
  <c r="AN121"/>
  <c r="AL121"/>
  <c r="AG121"/>
  <c r="AE121"/>
  <c r="Z121"/>
  <c r="X121"/>
  <c r="S121"/>
  <c r="Q121"/>
  <c r="L121"/>
  <c r="J121"/>
  <c r="E121"/>
  <c r="C121"/>
  <c r="AN120"/>
  <c r="AL120" s="1"/>
  <c r="AG120"/>
  <c r="AE120"/>
  <c r="Z120"/>
  <c r="X120"/>
  <c r="S120"/>
  <c r="Q120"/>
  <c r="L120"/>
  <c r="J120"/>
  <c r="E120"/>
  <c r="C120"/>
  <c r="AN119"/>
  <c r="AL119"/>
  <c r="AG119"/>
  <c r="AE119"/>
  <c r="Z119"/>
  <c r="X119"/>
  <c r="S119"/>
  <c r="Q119"/>
  <c r="L119"/>
  <c r="J119"/>
  <c r="E119"/>
  <c r="C119"/>
  <c r="AN118"/>
  <c r="AL118"/>
  <c r="AG118"/>
  <c r="AE118"/>
  <c r="Z118"/>
  <c r="X118"/>
  <c r="S118"/>
  <c r="Q118"/>
  <c r="L118"/>
  <c r="J118"/>
  <c r="E118"/>
  <c r="C118"/>
  <c r="AN117"/>
  <c r="AL117"/>
  <c r="AG117"/>
  <c r="AE117"/>
  <c r="Z117"/>
  <c r="X117"/>
  <c r="S117"/>
  <c r="Q117"/>
  <c r="L117"/>
  <c r="J117"/>
  <c r="E117"/>
  <c r="C117"/>
  <c r="AN115"/>
  <c r="AL115"/>
  <c r="AG115"/>
  <c r="AE115"/>
  <c r="Z115"/>
  <c r="X115" s="1"/>
  <c r="S115"/>
  <c r="Q115"/>
  <c r="L115"/>
  <c r="J115" s="1"/>
  <c r="E115"/>
  <c r="C115" s="1"/>
  <c r="AN114"/>
  <c r="AL114" s="1"/>
  <c r="AG114"/>
  <c r="AE114" s="1"/>
  <c r="Z114"/>
  <c r="X114" s="1"/>
  <c r="S114"/>
  <c r="Q114"/>
  <c r="L114"/>
  <c r="J114"/>
  <c r="E114"/>
  <c r="C114"/>
  <c r="AN113"/>
  <c r="AL113"/>
  <c r="AG113"/>
  <c r="AE113"/>
  <c r="Z113"/>
  <c r="X113"/>
  <c r="S113"/>
  <c r="Q113"/>
  <c r="L113"/>
  <c r="J113"/>
  <c r="E113"/>
  <c r="C113"/>
  <c r="AN112"/>
  <c r="AL112"/>
  <c r="AG112"/>
  <c r="AE112"/>
  <c r="Z112"/>
  <c r="X112"/>
  <c r="S112"/>
  <c r="Q112"/>
  <c r="L112"/>
  <c r="J112"/>
  <c r="E112"/>
  <c r="C112"/>
  <c r="AN111"/>
  <c r="AL111"/>
  <c r="AG111"/>
  <c r="AE111"/>
  <c r="Z111"/>
  <c r="X111"/>
  <c r="S111"/>
  <c r="Q111"/>
  <c r="L111"/>
  <c r="J111"/>
  <c r="E111"/>
  <c r="C111"/>
  <c r="AN110"/>
  <c r="AL110" s="1"/>
  <c r="AG110"/>
  <c r="AE110" s="1"/>
  <c r="Z110"/>
  <c r="X110" s="1"/>
  <c r="S110"/>
  <c r="Q110"/>
  <c r="L110"/>
  <c r="J110"/>
  <c r="E110"/>
  <c r="C110"/>
  <c r="AN109"/>
  <c r="AL109"/>
  <c r="AG109"/>
  <c r="AE109"/>
  <c r="Z109"/>
  <c r="X109"/>
  <c r="S109"/>
  <c r="Q109"/>
  <c r="L109"/>
  <c r="J109"/>
  <c r="E109"/>
  <c r="C109"/>
  <c r="AN108"/>
  <c r="AL108"/>
  <c r="AG108"/>
  <c r="AE108"/>
  <c r="Z108"/>
  <c r="X108"/>
  <c r="S108"/>
  <c r="Q108"/>
  <c r="L108"/>
  <c r="J108"/>
  <c r="E108"/>
  <c r="C108"/>
  <c r="AN107"/>
  <c r="AL107"/>
  <c r="AG107"/>
  <c r="AE107"/>
  <c r="Z107"/>
  <c r="X107"/>
  <c r="S107"/>
  <c r="Q107"/>
  <c r="L107"/>
  <c r="J107" s="1"/>
  <c r="E107"/>
  <c r="C107" s="1"/>
  <c r="AN106"/>
  <c r="AL106" s="1"/>
  <c r="AG106"/>
  <c r="AE106" s="1"/>
  <c r="Z106"/>
  <c r="X106" s="1"/>
  <c r="S106"/>
  <c r="Q106" s="1"/>
  <c r="L106"/>
  <c r="J106" s="1"/>
  <c r="E106"/>
  <c r="C106" s="1"/>
  <c r="AN105"/>
  <c r="AL105" s="1"/>
  <c r="AG105"/>
  <c r="AE105" s="1"/>
  <c r="Z105"/>
  <c r="X105" s="1"/>
  <c r="S105"/>
  <c r="Q105" s="1"/>
  <c r="L105"/>
  <c r="J105" s="1"/>
  <c r="E105"/>
  <c r="C105" s="1"/>
  <c r="AN104"/>
  <c r="AL104" s="1"/>
  <c r="AG104"/>
  <c r="AE104" s="1"/>
  <c r="Z104"/>
  <c r="X104" s="1"/>
  <c r="S104"/>
  <c r="Q104" s="1"/>
  <c r="L104"/>
  <c r="J104" s="1"/>
  <c r="E104"/>
  <c r="C104" s="1"/>
  <c r="AN103"/>
  <c r="AL103" s="1"/>
  <c r="AG103"/>
  <c r="AE103" s="1"/>
  <c r="Z103"/>
  <c r="X103" s="1"/>
  <c r="S103"/>
  <c r="Q103" s="1"/>
  <c r="L103"/>
  <c r="J103" s="1"/>
  <c r="E103"/>
  <c r="C103" s="1"/>
  <c r="AN102"/>
  <c r="AL102" s="1"/>
  <c r="AG102"/>
  <c r="AE102" s="1"/>
  <c r="Z102"/>
  <c r="X102"/>
  <c r="S102"/>
  <c r="Q102"/>
  <c r="L102"/>
  <c r="J102"/>
  <c r="E102"/>
  <c r="C102"/>
  <c r="AN101"/>
  <c r="AL101"/>
  <c r="AG101"/>
  <c r="AE101"/>
  <c r="Z101"/>
  <c r="X101"/>
  <c r="S101"/>
  <c r="Q101"/>
  <c r="L101"/>
  <c r="J101"/>
  <c r="E101"/>
  <c r="C101"/>
  <c r="AN100"/>
  <c r="AL100" s="1"/>
  <c r="AG100"/>
  <c r="AE100" s="1"/>
  <c r="Z100"/>
  <c r="X100"/>
  <c r="S100"/>
  <c r="Q100" s="1"/>
  <c r="L100"/>
  <c r="J100" s="1"/>
  <c r="E100"/>
  <c r="C100" s="1"/>
  <c r="AN99"/>
  <c r="AL99" s="1"/>
  <c r="AG99"/>
  <c r="AE99"/>
  <c r="Z99"/>
  <c r="X99"/>
  <c r="S99"/>
  <c r="Q99"/>
  <c r="L99"/>
  <c r="J99"/>
  <c r="E99"/>
  <c r="C99"/>
  <c r="AN98"/>
  <c r="AL98"/>
  <c r="AG98"/>
  <c r="AE98" s="1"/>
  <c r="Z98"/>
  <c r="X98"/>
  <c r="S98"/>
  <c r="Q98" s="1"/>
  <c r="L98"/>
  <c r="J98" s="1"/>
  <c r="E98"/>
  <c r="C98"/>
  <c r="AN97"/>
  <c r="AL97"/>
  <c r="AG97"/>
  <c r="AE97"/>
  <c r="Z97"/>
  <c r="X97"/>
  <c r="S97"/>
  <c r="Q97"/>
  <c r="L97"/>
  <c r="J97"/>
  <c r="E97"/>
  <c r="C97"/>
  <c r="AN96"/>
  <c r="AL96"/>
  <c r="AG96"/>
  <c r="AE96"/>
  <c r="Z96"/>
  <c r="X96"/>
  <c r="S96"/>
  <c r="Q96"/>
  <c r="L96"/>
  <c r="J96"/>
  <c r="E96"/>
  <c r="C96"/>
  <c r="AN95"/>
  <c r="AL95"/>
  <c r="AG95"/>
  <c r="AE95"/>
  <c r="Z95"/>
  <c r="X95"/>
  <c r="S95"/>
  <c r="Q95"/>
  <c r="L95"/>
  <c r="J95"/>
  <c r="E95"/>
  <c r="C95"/>
  <c r="AN94"/>
  <c r="AL94"/>
  <c r="AG94"/>
  <c r="AE94"/>
  <c r="Z94"/>
  <c r="X94"/>
  <c r="S94"/>
  <c r="Q94"/>
  <c r="L94"/>
  <c r="J94" s="1"/>
  <c r="E94"/>
  <c r="C94"/>
  <c r="AN93"/>
  <c r="AL93"/>
  <c r="AG93"/>
  <c r="AE93"/>
  <c r="Z93"/>
  <c r="X93"/>
  <c r="S93"/>
  <c r="Q93"/>
  <c r="L93"/>
  <c r="J93"/>
  <c r="E93"/>
  <c r="C93"/>
  <c r="AN92"/>
  <c r="AL92"/>
  <c r="AG92"/>
  <c r="AE92"/>
  <c r="Z92"/>
  <c r="X92"/>
  <c r="S92"/>
  <c r="Q92"/>
  <c r="L92"/>
  <c r="J92"/>
  <c r="E92"/>
  <c r="C92"/>
  <c r="AN91"/>
  <c r="AL91"/>
  <c r="AG91"/>
  <c r="AE91"/>
  <c r="Z91"/>
  <c r="X91"/>
  <c r="S91"/>
  <c r="Q91"/>
  <c r="L91"/>
  <c r="J91"/>
  <c r="E91"/>
  <c r="C91"/>
  <c r="AN90"/>
  <c r="AL90"/>
  <c r="AG90"/>
  <c r="AE90"/>
  <c r="Z90"/>
  <c r="X90"/>
  <c r="S90"/>
  <c r="Q90"/>
  <c r="L90"/>
  <c r="J90"/>
  <c r="E90"/>
  <c r="C90"/>
  <c r="AN89"/>
  <c r="AL89"/>
  <c r="AG89"/>
  <c r="AE89"/>
  <c r="Z89"/>
  <c r="X89" s="1"/>
  <c r="S89"/>
  <c r="Q89" s="1"/>
  <c r="L89"/>
  <c r="J89" s="1"/>
  <c r="E89"/>
  <c r="C89" s="1"/>
  <c r="AN88"/>
  <c r="AL88"/>
  <c r="AG88"/>
  <c r="AE88"/>
  <c r="Z88"/>
  <c r="X88"/>
  <c r="S88"/>
  <c r="Q88"/>
  <c r="L88"/>
  <c r="J88"/>
  <c r="E88"/>
  <c r="C88" s="1"/>
  <c r="AN87"/>
  <c r="AL87"/>
  <c r="AG87"/>
  <c r="AE87"/>
  <c r="Z87"/>
  <c r="X87"/>
  <c r="S87"/>
  <c r="Q87"/>
  <c r="L87"/>
  <c r="J87" s="1"/>
  <c r="E87"/>
  <c r="C87"/>
  <c r="AN86"/>
  <c r="AL86" s="1"/>
  <c r="AG86"/>
  <c r="AE86" s="1"/>
  <c r="Z86"/>
  <c r="X86" s="1"/>
  <c r="S86"/>
  <c r="Q86" s="1"/>
  <c r="L86"/>
  <c r="J86"/>
  <c r="E86"/>
  <c r="C86" s="1"/>
  <c r="AN85"/>
  <c r="AL85" s="1"/>
  <c r="AG85"/>
  <c r="AE85" s="1"/>
  <c r="Z85"/>
  <c r="X85" s="1"/>
  <c r="S85"/>
  <c r="Q85" s="1"/>
  <c r="L85"/>
  <c r="J85" s="1"/>
  <c r="E85"/>
  <c r="C85" s="1"/>
  <c r="AG68" i="2"/>
  <c r="AI68"/>
  <c r="AJ68"/>
  <c r="AK68"/>
  <c r="AL68"/>
  <c r="AG70"/>
  <c r="AI70"/>
  <c r="AJ70"/>
  <c r="AK70"/>
  <c r="AL70"/>
  <c r="AG5"/>
  <c r="AG6"/>
  <c r="AG8"/>
  <c r="AG9"/>
  <c r="AG10"/>
  <c r="AG11"/>
  <c r="AG12"/>
  <c r="AG14"/>
  <c r="AG15"/>
  <c r="AG16"/>
  <c r="AG17"/>
  <c r="AG18"/>
  <c r="AG19"/>
  <c r="AG20"/>
  <c r="AG21"/>
  <c r="AG22"/>
  <c r="AG23"/>
  <c r="AG24"/>
  <c r="AG28"/>
  <c r="AB68"/>
  <c r="AC68"/>
  <c r="AD68"/>
  <c r="AE68"/>
  <c r="AB71"/>
  <c r="AC71"/>
  <c r="AD71"/>
  <c r="AE71"/>
  <c r="AB31"/>
  <c r="AC31"/>
  <c r="AD31"/>
  <c r="AE31"/>
  <c r="AB32"/>
  <c r="AC32"/>
  <c r="AD32"/>
  <c r="AE32"/>
  <c r="AB33"/>
  <c r="AC33"/>
  <c r="AD33"/>
  <c r="AE33"/>
  <c r="AB34"/>
  <c r="AC34"/>
  <c r="AD34"/>
  <c r="AE34"/>
  <c r="AB37"/>
  <c r="AC37"/>
  <c r="AD37"/>
  <c r="AE37"/>
  <c r="AB38"/>
  <c r="AC38"/>
  <c r="AD38"/>
  <c r="AE38"/>
  <c r="AB39"/>
  <c r="AC39"/>
  <c r="AD39"/>
  <c r="AE39"/>
  <c r="AB41"/>
  <c r="AC41"/>
  <c r="AD41"/>
  <c r="AE41"/>
  <c r="AB43"/>
  <c r="AC43"/>
  <c r="AD43"/>
  <c r="AE43"/>
  <c r="AB44"/>
  <c r="AC44"/>
  <c r="AD44"/>
  <c r="AE44"/>
  <c r="AC30"/>
  <c r="AD30"/>
  <c r="AE30"/>
  <c r="AB30"/>
  <c r="AI5"/>
  <c r="AJ5"/>
  <c r="AK5"/>
  <c r="AL5"/>
  <c r="AI6"/>
  <c r="AJ6"/>
  <c r="AK6"/>
  <c r="AL6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4"/>
  <c r="AJ14"/>
  <c r="AK14"/>
  <c r="AL14"/>
  <c r="AI15"/>
  <c r="AJ15"/>
  <c r="AK15"/>
  <c r="AL15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8"/>
  <c r="AJ28"/>
  <c r="AK28"/>
  <c r="AL28"/>
  <c r="AJ4"/>
  <c r="AK4"/>
  <c r="AL4"/>
  <c r="AI4"/>
  <c r="AB12"/>
  <c r="AC12"/>
  <c r="AD12"/>
  <c r="AE12"/>
  <c r="AB14"/>
  <c r="AC14"/>
  <c r="AD14"/>
  <c r="AE14"/>
  <c r="AB16"/>
  <c r="AC16"/>
  <c r="AD16"/>
  <c r="AE16"/>
  <c r="AB17"/>
  <c r="AC17"/>
  <c r="AD17"/>
  <c r="AE17"/>
  <c r="AB19"/>
  <c r="AC19"/>
  <c r="AD19"/>
  <c r="AE19"/>
  <c r="AB21"/>
  <c r="AC21"/>
  <c r="AD21"/>
  <c r="AE21"/>
  <c r="AB23"/>
  <c r="AC23"/>
  <c r="AD23"/>
  <c r="AE23"/>
  <c r="AB24"/>
  <c r="AC24"/>
  <c r="AD24"/>
  <c r="AE24"/>
  <c r="AB28"/>
  <c r="AC28"/>
  <c r="AD28"/>
  <c r="AE28"/>
  <c r="AG4"/>
  <c r="AN83" i="1"/>
  <c r="AL83" s="1"/>
  <c r="AG83"/>
  <c r="AE83" s="1"/>
  <c r="Z83"/>
  <c r="X83" s="1"/>
  <c r="S83"/>
  <c r="Q83" s="1"/>
  <c r="L83"/>
  <c r="J83" s="1"/>
  <c r="E83"/>
  <c r="C83" s="1"/>
  <c r="AN82"/>
  <c r="AL82" s="1"/>
  <c r="AG82"/>
  <c r="AE82" s="1"/>
  <c r="Z82"/>
  <c r="X82" s="1"/>
  <c r="S82"/>
  <c r="Q82" s="1"/>
  <c r="L82"/>
  <c r="J82" s="1"/>
  <c r="E82"/>
  <c r="C82" s="1"/>
  <c r="AN81"/>
  <c r="AL81" s="1"/>
  <c r="AG81"/>
  <c r="AE81" s="1"/>
  <c r="Z81"/>
  <c r="X81" s="1"/>
  <c r="S81"/>
  <c r="Q81" s="1"/>
  <c r="L81"/>
  <c r="J81" s="1"/>
  <c r="E81"/>
  <c r="C81" s="1"/>
  <c r="AN80"/>
  <c r="AL80" s="1"/>
  <c r="AG80"/>
  <c r="AE80" s="1"/>
  <c r="Z80"/>
  <c r="X80" s="1"/>
  <c r="S80"/>
  <c r="Q80" s="1"/>
  <c r="L80"/>
  <c r="J80" s="1"/>
  <c r="E80"/>
  <c r="C80" s="1"/>
  <c r="AN79"/>
  <c r="AL79" s="1"/>
  <c r="AG79"/>
  <c r="AE79" s="1"/>
  <c r="Z79"/>
  <c r="X79" s="1"/>
  <c r="S79"/>
  <c r="Q79" s="1"/>
  <c r="L79"/>
  <c r="J79" s="1"/>
  <c r="E79"/>
  <c r="C79" s="1"/>
  <c r="AN77"/>
  <c r="AL77" s="1"/>
  <c r="AG77"/>
  <c r="AE77" s="1"/>
  <c r="Z77"/>
  <c r="X77" s="1"/>
  <c r="S77"/>
  <c r="Q77" s="1"/>
  <c r="L77"/>
  <c r="J77" s="1"/>
  <c r="E77"/>
  <c r="C77" s="1"/>
  <c r="AN76"/>
  <c r="AL76" s="1"/>
  <c r="AG76"/>
  <c r="AE76" s="1"/>
  <c r="Z76"/>
  <c r="X76" s="1"/>
  <c r="S76"/>
  <c r="Q76" s="1"/>
  <c r="L76"/>
  <c r="J76" s="1"/>
  <c r="E76"/>
  <c r="C76" s="1"/>
  <c r="AN75"/>
  <c r="AL75" s="1"/>
  <c r="AG75"/>
  <c r="AE75" s="1"/>
  <c r="Z75"/>
  <c r="X75" s="1"/>
  <c r="S75"/>
  <c r="Q75" s="1"/>
  <c r="L75"/>
  <c r="J75" s="1"/>
  <c r="E75"/>
  <c r="C75" s="1"/>
  <c r="AN74"/>
  <c r="AL74" s="1"/>
  <c r="AG74"/>
  <c r="AE74" s="1"/>
  <c r="Z74"/>
  <c r="X74" s="1"/>
  <c r="S74"/>
  <c r="Q74" s="1"/>
  <c r="L74"/>
  <c r="J74" s="1"/>
  <c r="E74"/>
  <c r="C74" s="1"/>
  <c r="AN73"/>
  <c r="AL73" s="1"/>
  <c r="AG73"/>
  <c r="AE73" s="1"/>
  <c r="Z73"/>
  <c r="X73" s="1"/>
  <c r="S73"/>
  <c r="Q73" s="1"/>
  <c r="L73"/>
  <c r="J73" s="1"/>
  <c r="E73"/>
  <c r="C73" s="1"/>
  <c r="AN71"/>
  <c r="AL71" s="1"/>
  <c r="AG71"/>
  <c r="AE71" s="1"/>
  <c r="Z71"/>
  <c r="X71" s="1"/>
  <c r="S71"/>
  <c r="Q71" s="1"/>
  <c r="L71"/>
  <c r="J71" s="1"/>
  <c r="E71"/>
  <c r="C71" s="1"/>
  <c r="AN70"/>
  <c r="AG70"/>
  <c r="Z70"/>
  <c r="S70"/>
  <c r="L70"/>
  <c r="E70"/>
  <c r="C70" s="1"/>
  <c r="AN69"/>
  <c r="AL69" s="1"/>
  <c r="AG69"/>
  <c r="AE69" s="1"/>
  <c r="Z69"/>
  <c r="X69" s="1"/>
  <c r="S69"/>
  <c r="Q69" s="1"/>
  <c r="L69"/>
  <c r="J69" s="1"/>
  <c r="E69"/>
  <c r="C69" s="1"/>
  <c r="E68"/>
  <c r="C68" s="1"/>
  <c r="AN67"/>
  <c r="AL67" s="1"/>
  <c r="AG67"/>
  <c r="AE67" s="1"/>
  <c r="Z67"/>
  <c r="X67" s="1"/>
  <c r="AD67" i="2" s="1"/>
  <c r="S67" i="1"/>
  <c r="Q67" s="1"/>
  <c r="L67"/>
  <c r="J67" s="1"/>
  <c r="E67"/>
  <c r="C67" s="1"/>
  <c r="AN65"/>
  <c r="AG65"/>
  <c r="AE65" s="1"/>
  <c r="Z65"/>
  <c r="S65"/>
  <c r="Q65" s="1"/>
  <c r="L65"/>
  <c r="J65" s="1"/>
  <c r="E65"/>
  <c r="C65" s="1"/>
  <c r="AN64"/>
  <c r="AL64" s="1"/>
  <c r="AG64"/>
  <c r="AE64" s="1"/>
  <c r="Z64"/>
  <c r="X64" s="1"/>
  <c r="AC64" i="2" s="1"/>
  <c r="S64" i="1"/>
  <c r="Q64" s="1"/>
  <c r="L64"/>
  <c r="J64" s="1"/>
  <c r="E64"/>
  <c r="C64" s="1"/>
  <c r="AN63"/>
  <c r="AL63" s="1"/>
  <c r="AG63"/>
  <c r="AE63" s="1"/>
  <c r="Z63"/>
  <c r="X63" s="1"/>
  <c r="AC63" i="2" s="1"/>
  <c r="S63" i="1"/>
  <c r="Q63" s="1"/>
  <c r="L63"/>
  <c r="J63" s="1"/>
  <c r="E63"/>
  <c r="C63" s="1"/>
  <c r="AN62"/>
  <c r="AL62" s="1"/>
  <c r="AG62"/>
  <c r="AE62" s="1"/>
  <c r="Z62"/>
  <c r="X62" s="1"/>
  <c r="AC62" i="2" s="1"/>
  <c r="S62" i="1"/>
  <c r="Q62" s="1"/>
  <c r="L62"/>
  <c r="J62" s="1"/>
  <c r="E62"/>
  <c r="C62" s="1"/>
  <c r="AN61"/>
  <c r="AL61" s="1"/>
  <c r="AG61"/>
  <c r="AE61" s="1"/>
  <c r="Z61"/>
  <c r="X61" s="1"/>
  <c r="AC61" i="2" s="1"/>
  <c r="S61" i="1"/>
  <c r="Q61" s="1"/>
  <c r="L61"/>
  <c r="J61" s="1"/>
  <c r="E61"/>
  <c r="C61" s="1"/>
  <c r="AN60"/>
  <c r="AL60" s="1"/>
  <c r="AG60"/>
  <c r="AE60" s="1"/>
  <c r="Z60"/>
  <c r="X60" s="1"/>
  <c r="AC60" i="2" s="1"/>
  <c r="S60" i="1"/>
  <c r="Q60" s="1"/>
  <c r="L60"/>
  <c r="J60" s="1"/>
  <c r="E60"/>
  <c r="C60" s="1"/>
  <c r="AN59"/>
  <c r="AL59" s="1"/>
  <c r="AE59"/>
  <c r="Z59"/>
  <c r="X59" s="1"/>
  <c r="AC59" i="2" s="1"/>
  <c r="S59" i="1"/>
  <c r="Q59"/>
  <c r="L59"/>
  <c r="J59"/>
  <c r="E59"/>
  <c r="C59"/>
  <c r="AN58"/>
  <c r="AL58" s="1"/>
  <c r="AE58"/>
  <c r="Z58"/>
  <c r="X58" s="1"/>
  <c r="AC58" i="2" s="1"/>
  <c r="S58" i="1"/>
  <c r="Q58" s="1"/>
  <c r="L58"/>
  <c r="J58" s="1"/>
  <c r="E58"/>
  <c r="C58" s="1"/>
  <c r="AN57"/>
  <c r="AL57" s="1"/>
  <c r="AE57"/>
  <c r="Z57"/>
  <c r="X57" s="1"/>
  <c r="S57"/>
  <c r="Q57" s="1"/>
  <c r="L57"/>
  <c r="J57" s="1"/>
  <c r="E57"/>
  <c r="C57" s="1"/>
  <c r="AN56"/>
  <c r="AL56" s="1"/>
  <c r="AG56"/>
  <c r="AE56" s="1"/>
  <c r="Z56"/>
  <c r="X56" s="1"/>
  <c r="S56"/>
  <c r="Q56" s="1"/>
  <c r="L56"/>
  <c r="J56" s="1"/>
  <c r="E56"/>
  <c r="C56" s="1"/>
  <c r="AN54"/>
  <c r="AL54" s="1"/>
  <c r="AG54"/>
  <c r="AE54" s="1"/>
  <c r="Z54"/>
  <c r="X54"/>
  <c r="S54"/>
  <c r="Q54"/>
  <c r="L54"/>
  <c r="J54"/>
  <c r="E54"/>
  <c r="C54"/>
  <c r="AN53"/>
  <c r="AL53"/>
  <c r="AG53"/>
  <c r="AE53" s="1"/>
  <c r="Z53"/>
  <c r="X53" s="1"/>
  <c r="S53"/>
  <c r="Q53" s="1"/>
  <c r="L53"/>
  <c r="J53" s="1"/>
  <c r="E53"/>
  <c r="C53" s="1"/>
  <c r="AN52"/>
  <c r="AL52" s="1"/>
  <c r="AG52"/>
  <c r="AE52" s="1"/>
  <c r="Z52"/>
  <c r="X52"/>
  <c r="S52"/>
  <c r="Q52"/>
  <c r="L52"/>
  <c r="J52"/>
  <c r="E52"/>
  <c r="C52"/>
  <c r="AN51"/>
  <c r="AL51"/>
  <c r="AG51"/>
  <c r="AE51" s="1"/>
  <c r="Z51"/>
  <c r="X51" s="1"/>
  <c r="S51"/>
  <c r="Q51" s="1"/>
  <c r="L51"/>
  <c r="J51" s="1"/>
  <c r="E51"/>
  <c r="C51" s="1"/>
  <c r="AN50"/>
  <c r="AL50" s="1"/>
  <c r="AG50"/>
  <c r="AE50" s="1"/>
  <c r="Z50"/>
  <c r="X50"/>
  <c r="S50"/>
  <c r="Q50"/>
  <c r="L50"/>
  <c r="J50"/>
  <c r="E50"/>
  <c r="C50"/>
  <c r="AN49"/>
  <c r="AL49"/>
  <c r="AG49"/>
  <c r="AE49" s="1"/>
  <c r="Z49"/>
  <c r="X49" s="1"/>
  <c r="S49"/>
  <c r="Q49" s="1"/>
  <c r="L49"/>
  <c r="J49" s="1"/>
  <c r="E49"/>
  <c r="C49" s="1"/>
  <c r="AN48"/>
  <c r="AL48" s="1"/>
  <c r="AG48"/>
  <c r="AE48" s="1"/>
  <c r="Z48"/>
  <c r="X48"/>
  <c r="S48"/>
  <c r="Q48"/>
  <c r="L48"/>
  <c r="J48"/>
  <c r="E48"/>
  <c r="C48"/>
  <c r="AN47"/>
  <c r="AL47"/>
  <c r="AG47"/>
  <c r="AE47" s="1"/>
  <c r="Z47"/>
  <c r="X47" s="1"/>
  <c r="S47"/>
  <c r="Q47" s="1"/>
  <c r="L47"/>
  <c r="J47" s="1"/>
  <c r="E47"/>
  <c r="C47" s="1"/>
  <c r="AN45"/>
  <c r="AL45" s="1"/>
  <c r="AG45"/>
  <c r="AE45" s="1"/>
  <c r="AI45" i="2" s="1"/>
  <c r="Z45" i="1"/>
  <c r="X45" s="1"/>
  <c r="AC45" i="2" s="1"/>
  <c r="S45" i="1"/>
  <c r="Q45" s="1"/>
  <c r="L45"/>
  <c r="J45" s="1"/>
  <c r="E45"/>
  <c r="C45" s="1"/>
  <c r="AN44"/>
  <c r="AL44" s="1"/>
  <c r="AG44"/>
  <c r="AE44" s="1"/>
  <c r="AG44" i="2" s="1"/>
  <c r="Z44" i="1"/>
  <c r="S44"/>
  <c r="L44"/>
  <c r="E44"/>
  <c r="AN43"/>
  <c r="AL43" s="1"/>
  <c r="AG43"/>
  <c r="AE43" s="1"/>
  <c r="AI43" i="2" s="1"/>
  <c r="Z43" i="1"/>
  <c r="S43"/>
  <c r="L43"/>
  <c r="E43"/>
  <c r="AN42"/>
  <c r="AL42" s="1"/>
  <c r="AG42"/>
  <c r="AE42" s="1"/>
  <c r="AG42" i="2" s="1"/>
  <c r="Z42" i="1"/>
  <c r="X42" s="1"/>
  <c r="AC42" i="2" s="1"/>
  <c r="S42" i="1"/>
  <c r="Q42" s="1"/>
  <c r="L42"/>
  <c r="J42" s="1"/>
  <c r="E42"/>
  <c r="C42" s="1"/>
  <c r="AN41"/>
  <c r="AL41" s="1"/>
  <c r="AG41"/>
  <c r="AE41" s="1"/>
  <c r="AI41" i="2" s="1"/>
  <c r="Z41" i="1"/>
  <c r="S41"/>
  <c r="L41"/>
  <c r="E41"/>
  <c r="AN40"/>
  <c r="AL40" s="1"/>
  <c r="AG40"/>
  <c r="AE40" s="1"/>
  <c r="AG40" i="2" s="1"/>
  <c r="Z40" i="1"/>
  <c r="X40" s="1"/>
  <c r="AC40" i="2" s="1"/>
  <c r="S40" i="1"/>
  <c r="Q40" s="1"/>
  <c r="L40"/>
  <c r="J40" s="1"/>
  <c r="E40"/>
  <c r="C40" s="1"/>
  <c r="AN39"/>
  <c r="AL39" s="1"/>
  <c r="AG39"/>
  <c r="AE39" s="1"/>
  <c r="AI39" i="2" s="1"/>
  <c r="Z39" i="1"/>
  <c r="S39"/>
  <c r="L39"/>
  <c r="E39"/>
  <c r="AN38"/>
  <c r="AL38" s="1"/>
  <c r="AG38"/>
  <c r="AE38" s="1"/>
  <c r="AG38" i="2" s="1"/>
  <c r="Z38" i="1"/>
  <c r="S38"/>
  <c r="L38"/>
  <c r="E38"/>
  <c r="AN37"/>
  <c r="AL37" s="1"/>
  <c r="AG37"/>
  <c r="AE37" s="1"/>
  <c r="AI37" i="2" s="1"/>
  <c r="Z37" i="1"/>
  <c r="S37"/>
  <c r="L37"/>
  <c r="E37"/>
  <c r="AN36"/>
  <c r="AL36" s="1"/>
  <c r="AG36"/>
  <c r="AE36" s="1"/>
  <c r="AG36" i="2" s="1"/>
  <c r="Z36" i="1"/>
  <c r="X36" s="1"/>
  <c r="AC36" i="2" s="1"/>
  <c r="S36" i="1"/>
  <c r="Q36" s="1"/>
  <c r="L36"/>
  <c r="J36" s="1"/>
  <c r="E36"/>
  <c r="C36" s="1"/>
  <c r="AN35"/>
  <c r="AL35" s="1"/>
  <c r="AG35"/>
  <c r="AE35" s="1"/>
  <c r="AI35" i="2" s="1"/>
  <c r="Z35" i="1"/>
  <c r="X35" s="1"/>
  <c r="AC35" i="2" s="1"/>
  <c r="S35" i="1"/>
  <c r="Q35" s="1"/>
  <c r="L35"/>
  <c r="J35" s="1"/>
  <c r="E35"/>
  <c r="AN34"/>
  <c r="AL34" s="1"/>
  <c r="AG34"/>
  <c r="AE34" s="1"/>
  <c r="Z34"/>
  <c r="S34"/>
  <c r="L34"/>
  <c r="E34"/>
  <c r="AN33"/>
  <c r="AL33" s="1"/>
  <c r="AG33"/>
  <c r="AE33" s="1"/>
  <c r="Z33"/>
  <c r="S33"/>
  <c r="L33"/>
  <c r="E33"/>
  <c r="AN32"/>
  <c r="AL32" s="1"/>
  <c r="AG32"/>
  <c r="AE32" s="1"/>
  <c r="Z32"/>
  <c r="S32"/>
  <c r="L32"/>
  <c r="E32"/>
  <c r="AN31"/>
  <c r="AL31" s="1"/>
  <c r="AG31"/>
  <c r="AE31" s="1"/>
  <c r="Z31"/>
  <c r="S31"/>
  <c r="L31"/>
  <c r="E31"/>
  <c r="AN30"/>
  <c r="AL30" s="1"/>
  <c r="AG30"/>
  <c r="AE30" s="1"/>
  <c r="Z30"/>
  <c r="S30"/>
  <c r="L30"/>
  <c r="E30"/>
  <c r="AL28"/>
  <c r="AN27"/>
  <c r="AL27" s="1"/>
  <c r="AG27"/>
  <c r="AE27" s="1"/>
  <c r="AJ27" i="2" s="1"/>
  <c r="Z27" i="1"/>
  <c r="X27" s="1"/>
  <c r="AC27" i="2" s="1"/>
  <c r="S27" i="1"/>
  <c r="Q27" s="1"/>
  <c r="L27"/>
  <c r="J27" s="1"/>
  <c r="E27"/>
  <c r="C27" s="1"/>
  <c r="AN26"/>
  <c r="AL26" s="1"/>
  <c r="AG26"/>
  <c r="AE26" s="1"/>
  <c r="AG26" i="2" s="1"/>
  <c r="Z26" i="1"/>
  <c r="X26" s="1"/>
  <c r="AC26" i="2" s="1"/>
  <c r="S26" i="1"/>
  <c r="Q26" s="1"/>
  <c r="L26"/>
  <c r="J26" s="1"/>
  <c r="E26"/>
  <c r="C26" s="1"/>
  <c r="AN25"/>
  <c r="AL25" s="1"/>
  <c r="AG25"/>
  <c r="AE25" s="1"/>
  <c r="AJ25" i="2" s="1"/>
  <c r="Z25" i="1"/>
  <c r="X25" s="1"/>
  <c r="AC25" i="2" s="1"/>
  <c r="S25" i="1"/>
  <c r="Q25" s="1"/>
  <c r="L25"/>
  <c r="J25" s="1"/>
  <c r="E25"/>
  <c r="C25" s="1"/>
  <c r="AL24"/>
  <c r="AL23"/>
  <c r="AN22"/>
  <c r="AL22" s="1"/>
  <c r="Z22"/>
  <c r="X22" s="1"/>
  <c r="AC22" i="2" s="1"/>
  <c r="S22" i="1"/>
  <c r="Q22" s="1"/>
  <c r="L22"/>
  <c r="J22" s="1"/>
  <c r="E22"/>
  <c r="C22" s="1"/>
  <c r="AN21"/>
  <c r="AL21" s="1"/>
  <c r="AG21"/>
  <c r="Z21"/>
  <c r="S21"/>
  <c r="L21"/>
  <c r="E21"/>
  <c r="AN20"/>
  <c r="AL20" s="1"/>
  <c r="Z20"/>
  <c r="X20" s="1"/>
  <c r="AC20" i="2" s="1"/>
  <c r="S20" i="1"/>
  <c r="L20"/>
  <c r="E20"/>
  <c r="C20" s="1"/>
  <c r="AL19"/>
  <c r="AN18"/>
  <c r="AL18" s="1"/>
  <c r="Z18"/>
  <c r="X18" s="1"/>
  <c r="AC18" i="2" s="1"/>
  <c r="S18" i="1"/>
  <c r="Q18" s="1"/>
  <c r="L18"/>
  <c r="J18" s="1"/>
  <c r="E18"/>
  <c r="C18" s="1"/>
  <c r="AN17"/>
  <c r="AL17" s="1"/>
  <c r="AN16"/>
  <c r="AL16" s="1"/>
  <c r="S16"/>
  <c r="Q16" s="1"/>
  <c r="L16"/>
  <c r="J16" s="1"/>
  <c r="E16"/>
  <c r="C16" s="1"/>
  <c r="AN15"/>
  <c r="AL15" s="1"/>
  <c r="Z15"/>
  <c r="X15" s="1"/>
  <c r="AC15" i="2" s="1"/>
  <c r="S15" i="1"/>
  <c r="Q15" s="1"/>
  <c r="L15"/>
  <c r="J15" s="1"/>
  <c r="E15"/>
  <c r="C15" s="1"/>
  <c r="AN14"/>
  <c r="AL14" s="1"/>
  <c r="AN13"/>
  <c r="AL13" s="1"/>
  <c r="AG13"/>
  <c r="AE13" s="1"/>
  <c r="AJ13" i="2" s="1"/>
  <c r="Z13" i="1"/>
  <c r="X13" s="1"/>
  <c r="AC13" i="2" s="1"/>
  <c r="S13" i="1"/>
  <c r="Q13" s="1"/>
  <c r="L13"/>
  <c r="J13" s="1"/>
  <c r="E13"/>
  <c r="C13" s="1"/>
  <c r="AN12"/>
  <c r="AL12" s="1"/>
  <c r="Z12"/>
  <c r="S12"/>
  <c r="L12"/>
  <c r="E12"/>
  <c r="AN11"/>
  <c r="AL11" s="1"/>
  <c r="X11"/>
  <c r="AC11" i="2" s="1"/>
  <c r="AN10" i="1"/>
  <c r="AL10" s="1"/>
  <c r="Z10"/>
  <c r="X10" s="1"/>
  <c r="AC10" i="2" s="1"/>
  <c r="S10" i="1"/>
  <c r="L10"/>
  <c r="E10"/>
  <c r="AL9"/>
  <c r="X9"/>
  <c r="AC9" i="2" s="1"/>
  <c r="AN8" i="1"/>
  <c r="AL8" s="1"/>
  <c r="Z8"/>
  <c r="X8" s="1"/>
  <c r="AC8" i="2" s="1"/>
  <c r="S8" i="1"/>
  <c r="L8"/>
  <c r="E8"/>
  <c r="AN7"/>
  <c r="AL7" s="1"/>
  <c r="AG7"/>
  <c r="AE7" s="1"/>
  <c r="AJ7" i="2" s="1"/>
  <c r="Z7" i="1"/>
  <c r="X7" s="1"/>
  <c r="AC7" i="2" s="1"/>
  <c r="S7" i="1"/>
  <c r="Q7" s="1"/>
  <c r="L7"/>
  <c r="J7" s="1"/>
  <c r="E7"/>
  <c r="C7" s="1"/>
  <c r="AN6"/>
  <c r="AL6" s="1"/>
  <c r="Z6"/>
  <c r="X6" s="1"/>
  <c r="AC6" i="2" s="1"/>
  <c r="S6" i="1"/>
  <c r="Q6" s="1"/>
  <c r="L6"/>
  <c r="J6" s="1"/>
  <c r="E6"/>
  <c r="C6" s="1"/>
  <c r="AN5"/>
  <c r="AL5" s="1"/>
  <c r="Z5"/>
  <c r="X5" s="1"/>
  <c r="AC5" i="2" s="1"/>
  <c r="S5" i="1"/>
  <c r="Q5" s="1"/>
  <c r="L5"/>
  <c r="J5" s="1"/>
  <c r="E5"/>
  <c r="C5" s="1"/>
  <c r="AL4"/>
  <c r="X4"/>
  <c r="AD4" i="2" s="1"/>
  <c r="X65" i="1" l="1"/>
  <c r="Z66"/>
  <c r="AL65"/>
  <c r="AL66" s="1"/>
  <c r="AN66"/>
  <c r="E116" i="2"/>
  <c r="J116"/>
  <c r="H116"/>
  <c r="J247"/>
  <c r="H247"/>
  <c r="E247"/>
  <c r="L116"/>
  <c r="Q116"/>
  <c r="O116"/>
  <c r="Q247"/>
  <c r="O247"/>
  <c r="L247"/>
  <c r="S116"/>
  <c r="W116"/>
  <c r="R246"/>
  <c r="R243"/>
  <c r="R241"/>
  <c r="R239"/>
  <c r="R237"/>
  <c r="R235"/>
  <c r="R233"/>
  <c r="R231"/>
  <c r="R229"/>
  <c r="R227"/>
  <c r="R224"/>
  <c r="R222"/>
  <c r="R220"/>
  <c r="R218"/>
  <c r="R216"/>
  <c r="R214"/>
  <c r="R212"/>
  <c r="R210"/>
  <c r="R208"/>
  <c r="R206"/>
  <c r="R204"/>
  <c r="R202"/>
  <c r="R199"/>
  <c r="R197"/>
  <c r="R195"/>
  <c r="R193"/>
  <c r="R191"/>
  <c r="R189"/>
  <c r="R187"/>
  <c r="R185"/>
  <c r="R183"/>
  <c r="R181"/>
  <c r="R179"/>
  <c r="R176"/>
  <c r="R174"/>
  <c r="R172"/>
  <c r="R170"/>
  <c r="R168"/>
  <c r="R166"/>
  <c r="R164"/>
  <c r="R161"/>
  <c r="R159"/>
  <c r="R157"/>
  <c r="R155"/>
  <c r="R153"/>
  <c r="R151"/>
  <c r="R149"/>
  <c r="R146"/>
  <c r="R144"/>
  <c r="R142"/>
  <c r="R140"/>
  <c r="R138"/>
  <c r="R136"/>
  <c r="R133"/>
  <c r="R131"/>
  <c r="R129"/>
  <c r="R127"/>
  <c r="R125"/>
  <c r="R123"/>
  <c r="R121"/>
  <c r="R119"/>
  <c r="R117"/>
  <c r="R114"/>
  <c r="R112"/>
  <c r="R110"/>
  <c r="R108"/>
  <c r="R106"/>
  <c r="R104"/>
  <c r="R102"/>
  <c r="R100"/>
  <c r="R98"/>
  <c r="R96"/>
  <c r="R94"/>
  <c r="R92"/>
  <c r="R90"/>
  <c r="R88"/>
  <c r="R86"/>
  <c r="G116"/>
  <c r="I116"/>
  <c r="N116"/>
  <c r="P116"/>
  <c r="X116"/>
  <c r="V116"/>
  <c r="AB116"/>
  <c r="AD116"/>
  <c r="AG116"/>
  <c r="AL116"/>
  <c r="AJ116"/>
  <c r="AN116"/>
  <c r="AS116"/>
  <c r="AQ116"/>
  <c r="AE247"/>
  <c r="AL198"/>
  <c r="AJ198"/>
  <c r="AG198"/>
  <c r="AK197"/>
  <c r="AI197"/>
  <c r="AL196"/>
  <c r="AJ196"/>
  <c r="AG196"/>
  <c r="AK195"/>
  <c r="AI195"/>
  <c r="AL199"/>
  <c r="AJ199"/>
  <c r="AK198"/>
  <c r="AL197"/>
  <c r="AJ197"/>
  <c r="AK196"/>
  <c r="AL195"/>
  <c r="AJ195"/>
  <c r="AL193"/>
  <c r="AJ193"/>
  <c r="AS199"/>
  <c r="AQ199"/>
  <c r="AN199"/>
  <c r="AR198"/>
  <c r="AP198"/>
  <c r="AS197"/>
  <c r="AQ197"/>
  <c r="AN197"/>
  <c r="AR196"/>
  <c r="AP196"/>
  <c r="AS195"/>
  <c r="AQ195"/>
  <c r="AN195"/>
  <c r="AR199"/>
  <c r="AS198"/>
  <c r="AQ198"/>
  <c r="AR197"/>
  <c r="AS196"/>
  <c r="AQ196"/>
  <c r="AR195"/>
  <c r="AR193"/>
  <c r="AP193"/>
  <c r="AS193"/>
  <c r="AQ193"/>
  <c r="AS187"/>
  <c r="AQ187"/>
  <c r="AN187"/>
  <c r="AR187"/>
  <c r="I247"/>
  <c r="G247"/>
  <c r="I244"/>
  <c r="G244"/>
  <c r="J225"/>
  <c r="H225"/>
  <c r="E225"/>
  <c r="J201"/>
  <c r="H201"/>
  <c r="E201"/>
  <c r="P247"/>
  <c r="N247"/>
  <c r="P244"/>
  <c r="N244"/>
  <c r="Q225"/>
  <c r="O225"/>
  <c r="L225"/>
  <c r="Q201"/>
  <c r="O201"/>
  <c r="L201"/>
  <c r="S247"/>
  <c r="S244"/>
  <c r="W247"/>
  <c r="U247"/>
  <c r="W244"/>
  <c r="U244"/>
  <c r="W225"/>
  <c r="U225"/>
  <c r="W201"/>
  <c r="U201"/>
  <c r="AD247"/>
  <c r="AB247"/>
  <c r="AD244"/>
  <c r="AB244"/>
  <c r="AE225"/>
  <c r="AC225"/>
  <c r="Z225"/>
  <c r="AE201"/>
  <c r="AC201"/>
  <c r="Z201"/>
  <c r="AL247"/>
  <c r="AJ247"/>
  <c r="AG247"/>
  <c r="AL244"/>
  <c r="AJ244"/>
  <c r="AG244"/>
  <c r="AK225"/>
  <c r="AI225"/>
  <c r="AI201"/>
  <c r="AS247"/>
  <c r="AQ247"/>
  <c r="AN247"/>
  <c r="AS244"/>
  <c r="AQ244"/>
  <c r="AN244"/>
  <c r="AR225"/>
  <c r="AP225"/>
  <c r="AP201"/>
  <c r="J244"/>
  <c r="H244"/>
  <c r="E244"/>
  <c r="I225"/>
  <c r="G225"/>
  <c r="I201"/>
  <c r="G201"/>
  <c r="Q244"/>
  <c r="O244"/>
  <c r="L244"/>
  <c r="P225"/>
  <c r="N225"/>
  <c r="P201"/>
  <c r="N201"/>
  <c r="X247"/>
  <c r="V247"/>
  <c r="X244"/>
  <c r="V244"/>
  <c r="X225"/>
  <c r="V225"/>
  <c r="X201"/>
  <c r="V201"/>
  <c r="AC247"/>
  <c r="Z247"/>
  <c r="AE244"/>
  <c r="AC244"/>
  <c r="Z244"/>
  <c r="AD225"/>
  <c r="AB225"/>
  <c r="AD201"/>
  <c r="AB201"/>
  <c r="AK247"/>
  <c r="AI247"/>
  <c r="AK244"/>
  <c r="AI244"/>
  <c r="AL225"/>
  <c r="AJ225"/>
  <c r="AG225"/>
  <c r="AJ201"/>
  <c r="AG201"/>
  <c r="AR247"/>
  <c r="AP247"/>
  <c r="AR244"/>
  <c r="AP244"/>
  <c r="AS225"/>
  <c r="AQ225"/>
  <c r="AN225"/>
  <c r="AS201"/>
  <c r="AQ201"/>
  <c r="AN201"/>
  <c r="J178"/>
  <c r="H178"/>
  <c r="E178"/>
  <c r="I163"/>
  <c r="G163"/>
  <c r="J147"/>
  <c r="H147"/>
  <c r="E147"/>
  <c r="J135"/>
  <c r="H135"/>
  <c r="E135"/>
  <c r="Q178"/>
  <c r="O178"/>
  <c r="L178"/>
  <c r="P163"/>
  <c r="N163"/>
  <c r="Q147"/>
  <c r="O147"/>
  <c r="L147"/>
  <c r="Q135"/>
  <c r="O135"/>
  <c r="L135"/>
  <c r="S163"/>
  <c r="W178"/>
  <c r="U178"/>
  <c r="W163"/>
  <c r="U163"/>
  <c r="W147"/>
  <c r="U147"/>
  <c r="W135"/>
  <c r="U135"/>
  <c r="AE178"/>
  <c r="AC178"/>
  <c r="Z178"/>
  <c r="AD163"/>
  <c r="AB163"/>
  <c r="AE147"/>
  <c r="AC147"/>
  <c r="Z147"/>
  <c r="AE135"/>
  <c r="AC135"/>
  <c r="Z135"/>
  <c r="AK178"/>
  <c r="AI178"/>
  <c r="AL163"/>
  <c r="AJ163"/>
  <c r="AG163"/>
  <c r="AK147"/>
  <c r="AI147"/>
  <c r="AK135"/>
  <c r="AI135"/>
  <c r="AR178"/>
  <c r="AP178"/>
  <c r="AS163"/>
  <c r="AQ163"/>
  <c r="AN163"/>
  <c r="AR147"/>
  <c r="AP147"/>
  <c r="AR135"/>
  <c r="AP135"/>
  <c r="S201"/>
  <c r="S225"/>
  <c r="I178"/>
  <c r="G178"/>
  <c r="J163"/>
  <c r="H163"/>
  <c r="E163"/>
  <c r="I147"/>
  <c r="G147"/>
  <c r="I135"/>
  <c r="G135"/>
  <c r="P178"/>
  <c r="N178"/>
  <c r="Q163"/>
  <c r="O163"/>
  <c r="L163"/>
  <c r="P147"/>
  <c r="N147"/>
  <c r="P135"/>
  <c r="N135"/>
  <c r="X178"/>
  <c r="V178"/>
  <c r="X163"/>
  <c r="V163"/>
  <c r="X147"/>
  <c r="V147"/>
  <c r="X135"/>
  <c r="V135"/>
  <c r="AD178"/>
  <c r="AB178"/>
  <c r="AE163"/>
  <c r="AC163"/>
  <c r="Z163"/>
  <c r="AD147"/>
  <c r="AB147"/>
  <c r="AD135"/>
  <c r="AB135"/>
  <c r="AL178"/>
  <c r="AJ178"/>
  <c r="AG178"/>
  <c r="AK163"/>
  <c r="AI163"/>
  <c r="AL147"/>
  <c r="AJ147"/>
  <c r="AG147"/>
  <c r="AL135"/>
  <c r="AJ135"/>
  <c r="AG135"/>
  <c r="AS178"/>
  <c r="AQ178"/>
  <c r="AN178"/>
  <c r="AR163"/>
  <c r="AP163"/>
  <c r="AS147"/>
  <c r="AQ147"/>
  <c r="AN147"/>
  <c r="AS135"/>
  <c r="AQ135"/>
  <c r="AN135"/>
  <c r="AF15"/>
  <c r="S135"/>
  <c r="S147"/>
  <c r="S178"/>
  <c r="R85"/>
  <c r="R245"/>
  <c r="R242"/>
  <c r="R240"/>
  <c r="R238"/>
  <c r="R236"/>
  <c r="R234"/>
  <c r="R232"/>
  <c r="R230"/>
  <c r="R228"/>
  <c r="R226"/>
  <c r="R223"/>
  <c r="R221"/>
  <c r="R219"/>
  <c r="R217"/>
  <c r="R215"/>
  <c r="R213"/>
  <c r="R211"/>
  <c r="R209"/>
  <c r="R207"/>
  <c r="R205"/>
  <c r="R203"/>
  <c r="R200"/>
  <c r="R198"/>
  <c r="R196"/>
  <c r="R194"/>
  <c r="R192"/>
  <c r="R190"/>
  <c r="R188"/>
  <c r="R186"/>
  <c r="R184"/>
  <c r="R182"/>
  <c r="R180"/>
  <c r="R177"/>
  <c r="R175"/>
  <c r="R173"/>
  <c r="R171"/>
  <c r="R169"/>
  <c r="R167"/>
  <c r="R165"/>
  <c r="R162"/>
  <c r="R160"/>
  <c r="R158"/>
  <c r="R156"/>
  <c r="R154"/>
  <c r="R152"/>
  <c r="R150"/>
  <c r="R148"/>
  <c r="R145"/>
  <c r="R143"/>
  <c r="R141"/>
  <c r="R139"/>
  <c r="R137"/>
  <c r="R134"/>
  <c r="R132"/>
  <c r="R130"/>
  <c r="R128"/>
  <c r="R126"/>
  <c r="R124"/>
  <c r="R122"/>
  <c r="R120"/>
  <c r="R118"/>
  <c r="R115"/>
  <c r="R113"/>
  <c r="R111"/>
  <c r="R109"/>
  <c r="R107"/>
  <c r="R105"/>
  <c r="R103"/>
  <c r="R101"/>
  <c r="R99"/>
  <c r="R97"/>
  <c r="R95"/>
  <c r="R93"/>
  <c r="R91"/>
  <c r="R89"/>
  <c r="R87"/>
  <c r="AF85"/>
  <c r="AF19"/>
  <c r="AF11"/>
  <c r="AM189"/>
  <c r="AM184"/>
  <c r="D245"/>
  <c r="D242"/>
  <c r="D240"/>
  <c r="D238"/>
  <c r="D236"/>
  <c r="D234"/>
  <c r="D232"/>
  <c r="D230"/>
  <c r="D228"/>
  <c r="D226"/>
  <c r="D223"/>
  <c r="D221"/>
  <c r="D219"/>
  <c r="D217"/>
  <c r="D215"/>
  <c r="D213"/>
  <c r="D211"/>
  <c r="D209"/>
  <c r="D207"/>
  <c r="D205"/>
  <c r="D203"/>
  <c r="D200"/>
  <c r="D198"/>
  <c r="D196"/>
  <c r="D194"/>
  <c r="D192"/>
  <c r="D190"/>
  <c r="D188"/>
  <c r="D186"/>
  <c r="D184"/>
  <c r="D182"/>
  <c r="D180"/>
  <c r="D177"/>
  <c r="D175"/>
  <c r="D173"/>
  <c r="D171"/>
  <c r="D169"/>
  <c r="D167"/>
  <c r="D165"/>
  <c r="D162"/>
  <c r="D160"/>
  <c r="D158"/>
  <c r="D156"/>
  <c r="D154"/>
  <c r="D152"/>
  <c r="D150"/>
  <c r="D148"/>
  <c r="D145"/>
  <c r="D143"/>
  <c r="D141"/>
  <c r="D139"/>
  <c r="D137"/>
  <c r="D134"/>
  <c r="D132"/>
  <c r="D130"/>
  <c r="D128"/>
  <c r="D126"/>
  <c r="D124"/>
  <c r="D122"/>
  <c r="D120"/>
  <c r="D118"/>
  <c r="D115"/>
  <c r="D113"/>
  <c r="D111"/>
  <c r="D109"/>
  <c r="D107"/>
  <c r="D105"/>
  <c r="D103"/>
  <c r="D101"/>
  <c r="D99"/>
  <c r="D97"/>
  <c r="D95"/>
  <c r="D93"/>
  <c r="D91"/>
  <c r="D89"/>
  <c r="D87"/>
  <c r="K245"/>
  <c r="K242"/>
  <c r="K240"/>
  <c r="K238"/>
  <c r="K236"/>
  <c r="K234"/>
  <c r="K232"/>
  <c r="K230"/>
  <c r="K228"/>
  <c r="K226"/>
  <c r="K223"/>
  <c r="K221"/>
  <c r="K219"/>
  <c r="K217"/>
  <c r="K215"/>
  <c r="K213"/>
  <c r="K211"/>
  <c r="K209"/>
  <c r="K207"/>
  <c r="K205"/>
  <c r="K203"/>
  <c r="K200"/>
  <c r="K198"/>
  <c r="K196"/>
  <c r="K194"/>
  <c r="K192"/>
  <c r="K190"/>
  <c r="K188"/>
  <c r="K186"/>
  <c r="K184"/>
  <c r="K182"/>
  <c r="K180"/>
  <c r="K177"/>
  <c r="K175"/>
  <c r="K173"/>
  <c r="K171"/>
  <c r="K169"/>
  <c r="K167"/>
  <c r="K165"/>
  <c r="K162"/>
  <c r="K160"/>
  <c r="K158"/>
  <c r="K156"/>
  <c r="K154"/>
  <c r="K152"/>
  <c r="K150"/>
  <c r="K148"/>
  <c r="K145"/>
  <c r="K143"/>
  <c r="K141"/>
  <c r="K139"/>
  <c r="K137"/>
  <c r="D246"/>
  <c r="D243"/>
  <c r="D241"/>
  <c r="D239"/>
  <c r="D237"/>
  <c r="D235"/>
  <c r="D233"/>
  <c r="D231"/>
  <c r="D229"/>
  <c r="D227"/>
  <c r="D224"/>
  <c r="D222"/>
  <c r="D220"/>
  <c r="D218"/>
  <c r="D216"/>
  <c r="D214"/>
  <c r="D212"/>
  <c r="D210"/>
  <c r="D208"/>
  <c r="D206"/>
  <c r="D204"/>
  <c r="D202"/>
  <c r="D199"/>
  <c r="D197"/>
  <c r="D195"/>
  <c r="D193"/>
  <c r="D191"/>
  <c r="D189"/>
  <c r="D187"/>
  <c r="D185"/>
  <c r="D183"/>
  <c r="D181"/>
  <c r="D179"/>
  <c r="D176"/>
  <c r="D174"/>
  <c r="D172"/>
  <c r="D170"/>
  <c r="D168"/>
  <c r="D166"/>
  <c r="D164"/>
  <c r="D161"/>
  <c r="D159"/>
  <c r="D157"/>
  <c r="D155"/>
  <c r="D153"/>
  <c r="D151"/>
  <c r="D149"/>
  <c r="D146"/>
  <c r="D144"/>
  <c r="D142"/>
  <c r="D140"/>
  <c r="D138"/>
  <c r="D136"/>
  <c r="D133"/>
  <c r="D131"/>
  <c r="D129"/>
  <c r="D127"/>
  <c r="D125"/>
  <c r="D123"/>
  <c r="D121"/>
  <c r="D119"/>
  <c r="D117"/>
  <c r="D114"/>
  <c r="D112"/>
  <c r="D110"/>
  <c r="D108"/>
  <c r="D106"/>
  <c r="D104"/>
  <c r="D102"/>
  <c r="D100"/>
  <c r="D98"/>
  <c r="D96"/>
  <c r="D94"/>
  <c r="D92"/>
  <c r="D90"/>
  <c r="D88"/>
  <c r="D86"/>
  <c r="K246"/>
  <c r="K243"/>
  <c r="K241"/>
  <c r="K239"/>
  <c r="K237"/>
  <c r="K235"/>
  <c r="K233"/>
  <c r="K231"/>
  <c r="K229"/>
  <c r="K227"/>
  <c r="K224"/>
  <c r="K222"/>
  <c r="K220"/>
  <c r="K218"/>
  <c r="K216"/>
  <c r="K214"/>
  <c r="K212"/>
  <c r="K210"/>
  <c r="K208"/>
  <c r="K206"/>
  <c r="K204"/>
  <c r="K202"/>
  <c r="K199"/>
  <c r="K197"/>
  <c r="K195"/>
  <c r="K193"/>
  <c r="K191"/>
  <c r="K189"/>
  <c r="K187"/>
  <c r="K185"/>
  <c r="K183"/>
  <c r="K181"/>
  <c r="K179"/>
  <c r="K176"/>
  <c r="K174"/>
  <c r="K172"/>
  <c r="K170"/>
  <c r="K168"/>
  <c r="K166"/>
  <c r="K164"/>
  <c r="K161"/>
  <c r="K159"/>
  <c r="K157"/>
  <c r="K155"/>
  <c r="K153"/>
  <c r="K151"/>
  <c r="K149"/>
  <c r="K146"/>
  <c r="K144"/>
  <c r="K142"/>
  <c r="K140"/>
  <c r="K138"/>
  <c r="K136"/>
  <c r="K133"/>
  <c r="K131"/>
  <c r="K129"/>
  <c r="K127"/>
  <c r="K125"/>
  <c r="K123"/>
  <c r="K121"/>
  <c r="K119"/>
  <c r="K117"/>
  <c r="K114"/>
  <c r="K112"/>
  <c r="K110"/>
  <c r="K108"/>
  <c r="K106"/>
  <c r="K104"/>
  <c r="K102"/>
  <c r="K100"/>
  <c r="K98"/>
  <c r="K96"/>
  <c r="K94"/>
  <c r="K92"/>
  <c r="K90"/>
  <c r="K88"/>
  <c r="K86"/>
  <c r="Y85"/>
  <c r="Y246"/>
  <c r="Y243"/>
  <c r="Y241"/>
  <c r="Y239"/>
  <c r="Y237"/>
  <c r="Y235"/>
  <c r="Y233"/>
  <c r="Y231"/>
  <c r="Y229"/>
  <c r="Y227"/>
  <c r="Y224"/>
  <c r="Y222"/>
  <c r="Y220"/>
  <c r="Y218"/>
  <c r="Y216"/>
  <c r="Y214"/>
  <c r="Y212"/>
  <c r="Y210"/>
  <c r="Y208"/>
  <c r="Y206"/>
  <c r="Y204"/>
  <c r="Y202"/>
  <c r="Y199"/>
  <c r="Y197"/>
  <c r="Y195"/>
  <c r="Y193"/>
  <c r="Y191"/>
  <c r="Y189"/>
  <c r="Y187"/>
  <c r="Y185"/>
  <c r="Y183"/>
  <c r="Y181"/>
  <c r="Y179"/>
  <c r="Y176"/>
  <c r="Y174"/>
  <c r="Y172"/>
  <c r="Y170"/>
  <c r="Y168"/>
  <c r="Y166"/>
  <c r="Y164"/>
  <c r="Y161"/>
  <c r="Y159"/>
  <c r="Y157"/>
  <c r="Y155"/>
  <c r="Y153"/>
  <c r="Y151"/>
  <c r="Y149"/>
  <c r="Y146"/>
  <c r="Y144"/>
  <c r="Y142"/>
  <c r="Y140"/>
  <c r="Y138"/>
  <c r="Y136"/>
  <c r="Y133"/>
  <c r="Y131"/>
  <c r="Y129"/>
  <c r="Y127"/>
  <c r="Y125"/>
  <c r="Y123"/>
  <c r="Y121"/>
  <c r="Y119"/>
  <c r="Y117"/>
  <c r="Y114"/>
  <c r="Y112"/>
  <c r="Y110"/>
  <c r="Y108"/>
  <c r="Y106"/>
  <c r="Y104"/>
  <c r="Y102"/>
  <c r="Y100"/>
  <c r="Y98"/>
  <c r="Y96"/>
  <c r="Y94"/>
  <c r="Y92"/>
  <c r="Y90"/>
  <c r="Y88"/>
  <c r="Y86"/>
  <c r="AF246"/>
  <c r="AF243"/>
  <c r="AF241"/>
  <c r="AF239"/>
  <c r="AF237"/>
  <c r="AF235"/>
  <c r="AF233"/>
  <c r="AF231"/>
  <c r="AF229"/>
  <c r="AF227"/>
  <c r="AF224"/>
  <c r="AF222"/>
  <c r="AF220"/>
  <c r="AF218"/>
  <c r="AF216"/>
  <c r="AF214"/>
  <c r="AF212"/>
  <c r="AF210"/>
  <c r="AF208"/>
  <c r="AF206"/>
  <c r="AF204"/>
  <c r="AF202"/>
  <c r="AF199"/>
  <c r="AF197"/>
  <c r="AF195"/>
  <c r="AF193"/>
  <c r="AF191"/>
  <c r="AF189"/>
  <c r="AF187"/>
  <c r="AF184"/>
  <c r="AF182"/>
  <c r="AF180"/>
  <c r="AF177"/>
  <c r="AF174"/>
  <c r="AF172"/>
  <c r="AF170"/>
  <c r="AF168"/>
  <c r="AF166"/>
  <c r="AF164"/>
  <c r="AF161"/>
  <c r="AF159"/>
  <c r="AF157"/>
  <c r="AF155"/>
  <c r="AF153"/>
  <c r="AF151"/>
  <c r="AF149"/>
  <c r="AF146"/>
  <c r="AF144"/>
  <c r="AF142"/>
  <c r="AF140"/>
  <c r="AF138"/>
  <c r="AF136"/>
  <c r="AF133"/>
  <c r="AF131"/>
  <c r="AF129"/>
  <c r="AF127"/>
  <c r="AF125"/>
  <c r="AF123"/>
  <c r="AF121"/>
  <c r="AF119"/>
  <c r="AF117"/>
  <c r="AF114"/>
  <c r="AF112"/>
  <c r="AF110"/>
  <c r="AF108"/>
  <c r="AF106"/>
  <c r="AF104"/>
  <c r="AF102"/>
  <c r="AF100"/>
  <c r="AF98"/>
  <c r="AF96"/>
  <c r="AF94"/>
  <c r="AF92"/>
  <c r="AF90"/>
  <c r="AF88"/>
  <c r="AF86"/>
  <c r="AM245"/>
  <c r="AM242"/>
  <c r="AM240"/>
  <c r="AM238"/>
  <c r="AM236"/>
  <c r="AM234"/>
  <c r="AM232"/>
  <c r="AM230"/>
  <c r="AM228"/>
  <c r="AM226"/>
  <c r="AM223"/>
  <c r="AM221"/>
  <c r="AM219"/>
  <c r="AM217"/>
  <c r="AM215"/>
  <c r="AM213"/>
  <c r="AM211"/>
  <c r="AM209"/>
  <c r="AM207"/>
  <c r="AM205"/>
  <c r="AM203"/>
  <c r="AM200"/>
  <c r="AM198"/>
  <c r="AM196"/>
  <c r="AM194"/>
  <c r="AM192"/>
  <c r="AM190"/>
  <c r="AM187"/>
  <c r="AM185"/>
  <c r="AM182"/>
  <c r="AM180"/>
  <c r="AM177"/>
  <c r="AM175"/>
  <c r="AM173"/>
  <c r="AM171"/>
  <c r="AM169"/>
  <c r="AM167"/>
  <c r="AM165"/>
  <c r="AM162"/>
  <c r="AM160"/>
  <c r="AM158"/>
  <c r="AM156"/>
  <c r="AM154"/>
  <c r="AM152"/>
  <c r="AM150"/>
  <c r="AM148"/>
  <c r="AM145"/>
  <c r="AM143"/>
  <c r="AM141"/>
  <c r="AM139"/>
  <c r="AM137"/>
  <c r="AM134"/>
  <c r="AM132"/>
  <c r="AM130"/>
  <c r="AM128"/>
  <c r="AM126"/>
  <c r="AM124"/>
  <c r="AM122"/>
  <c r="AM120"/>
  <c r="AM118"/>
  <c r="AM115"/>
  <c r="AM113"/>
  <c r="AM111"/>
  <c r="AM109"/>
  <c r="AM107"/>
  <c r="AM105"/>
  <c r="AM103"/>
  <c r="AM101"/>
  <c r="AM99"/>
  <c r="AM97"/>
  <c r="AM95"/>
  <c r="AM93"/>
  <c r="AM91"/>
  <c r="AM89"/>
  <c r="AM87"/>
  <c r="K134"/>
  <c r="K132"/>
  <c r="K130"/>
  <c r="K128"/>
  <c r="K126"/>
  <c r="K124"/>
  <c r="K122"/>
  <c r="K120"/>
  <c r="K118"/>
  <c r="K115"/>
  <c r="K113"/>
  <c r="K111"/>
  <c r="K109"/>
  <c r="K107"/>
  <c r="K105"/>
  <c r="K103"/>
  <c r="K101"/>
  <c r="K99"/>
  <c r="K97"/>
  <c r="K95"/>
  <c r="K93"/>
  <c r="K91"/>
  <c r="K89"/>
  <c r="K87"/>
  <c r="Y245"/>
  <c r="Y242"/>
  <c r="Y240"/>
  <c r="Y238"/>
  <c r="Y236"/>
  <c r="Y234"/>
  <c r="Y232"/>
  <c r="Y230"/>
  <c r="Y228"/>
  <c r="Y226"/>
  <c r="Y223"/>
  <c r="Y221"/>
  <c r="Y219"/>
  <c r="Y217"/>
  <c r="Y215"/>
  <c r="Y213"/>
  <c r="Y211"/>
  <c r="Y209"/>
  <c r="Y207"/>
  <c r="Y205"/>
  <c r="Y203"/>
  <c r="Y200"/>
  <c r="Y198"/>
  <c r="Y196"/>
  <c r="Y194"/>
  <c r="Y192"/>
  <c r="Y190"/>
  <c r="Y188"/>
  <c r="Y186"/>
  <c r="Y184"/>
  <c r="Y182"/>
  <c r="Y180"/>
  <c r="Y177"/>
  <c r="Y175"/>
  <c r="Y173"/>
  <c r="Y171"/>
  <c r="Y169"/>
  <c r="Y167"/>
  <c r="Y165"/>
  <c r="Y162"/>
  <c r="Y160"/>
  <c r="Y158"/>
  <c r="Y156"/>
  <c r="Y154"/>
  <c r="Y152"/>
  <c r="Y150"/>
  <c r="Y148"/>
  <c r="Y145"/>
  <c r="Y143"/>
  <c r="Y141"/>
  <c r="Y139"/>
  <c r="Y137"/>
  <c r="Y134"/>
  <c r="Y132"/>
  <c r="Y130"/>
  <c r="Y128"/>
  <c r="Y126"/>
  <c r="Y124"/>
  <c r="Y122"/>
  <c r="Y120"/>
  <c r="Y118"/>
  <c r="Y115"/>
  <c r="Y113"/>
  <c r="Y111"/>
  <c r="Y109"/>
  <c r="Y107"/>
  <c r="Y105"/>
  <c r="Y103"/>
  <c r="Y101"/>
  <c r="Y99"/>
  <c r="Y97"/>
  <c r="Y95"/>
  <c r="Y93"/>
  <c r="Y91"/>
  <c r="Y89"/>
  <c r="Y87"/>
  <c r="AF245"/>
  <c r="AF242"/>
  <c r="AF240"/>
  <c r="AF238"/>
  <c r="AF236"/>
  <c r="AF234"/>
  <c r="AF232"/>
  <c r="AF230"/>
  <c r="AF228"/>
  <c r="AF226"/>
  <c r="AF223"/>
  <c r="AF221"/>
  <c r="AF219"/>
  <c r="AF217"/>
  <c r="AF215"/>
  <c r="AF213"/>
  <c r="AF211"/>
  <c r="AF209"/>
  <c r="AF207"/>
  <c r="AF205"/>
  <c r="AF203"/>
  <c r="AF200"/>
  <c r="AF198"/>
  <c r="AF196"/>
  <c r="AF194"/>
  <c r="AF192"/>
  <c r="AF190"/>
  <c r="AF188"/>
  <c r="AF186"/>
  <c r="AF185"/>
  <c r="AF183"/>
  <c r="AF181"/>
  <c r="AF179"/>
  <c r="AF176"/>
  <c r="AF175"/>
  <c r="AF173"/>
  <c r="AF171"/>
  <c r="AF169"/>
  <c r="AF167"/>
  <c r="AF165"/>
  <c r="AF162"/>
  <c r="AF160"/>
  <c r="AF158"/>
  <c r="AF156"/>
  <c r="AF154"/>
  <c r="AF152"/>
  <c r="AF150"/>
  <c r="AF148"/>
  <c r="AF145"/>
  <c r="AF143"/>
  <c r="AF141"/>
  <c r="AF139"/>
  <c r="AF137"/>
  <c r="AF134"/>
  <c r="AF132"/>
  <c r="AF130"/>
  <c r="AF128"/>
  <c r="AF126"/>
  <c r="AF124"/>
  <c r="AF122"/>
  <c r="AF120"/>
  <c r="AF118"/>
  <c r="AF115"/>
  <c r="AF113"/>
  <c r="AF111"/>
  <c r="AF109"/>
  <c r="AF107"/>
  <c r="AF105"/>
  <c r="AF103"/>
  <c r="AF101"/>
  <c r="AF99"/>
  <c r="AF97"/>
  <c r="AF95"/>
  <c r="AF93"/>
  <c r="AF91"/>
  <c r="AF89"/>
  <c r="AF87"/>
  <c r="AM246"/>
  <c r="AM243"/>
  <c r="AM241"/>
  <c r="AM239"/>
  <c r="AM237"/>
  <c r="AM235"/>
  <c r="AM233"/>
  <c r="AM231"/>
  <c r="AM229"/>
  <c r="AM227"/>
  <c r="AM224"/>
  <c r="AM222"/>
  <c r="AM220"/>
  <c r="AM218"/>
  <c r="AM216"/>
  <c r="AM214"/>
  <c r="AM212"/>
  <c r="AM210"/>
  <c r="AM208"/>
  <c r="AM206"/>
  <c r="AM204"/>
  <c r="AM202"/>
  <c r="AM199"/>
  <c r="AM197"/>
  <c r="AM195"/>
  <c r="AM193"/>
  <c r="AM191"/>
  <c r="AM188"/>
  <c r="AM186"/>
  <c r="AM183"/>
  <c r="AM181"/>
  <c r="AM179"/>
  <c r="AM176"/>
  <c r="AM174"/>
  <c r="AM172"/>
  <c r="AM170"/>
  <c r="AM168"/>
  <c r="AM166"/>
  <c r="AM164"/>
  <c r="AM161"/>
  <c r="AM159"/>
  <c r="AM157"/>
  <c r="AM155"/>
  <c r="AM153"/>
  <c r="AM151"/>
  <c r="AM149"/>
  <c r="AM146"/>
  <c r="AM144"/>
  <c r="AM142"/>
  <c r="AM140"/>
  <c r="AM138"/>
  <c r="AM136"/>
  <c r="AM133"/>
  <c r="AM131"/>
  <c r="AM129"/>
  <c r="AM127"/>
  <c r="AM125"/>
  <c r="AM123"/>
  <c r="AM121"/>
  <c r="AM119"/>
  <c r="AM117"/>
  <c r="AM114"/>
  <c r="AM112"/>
  <c r="AM110"/>
  <c r="AM108"/>
  <c r="AM106"/>
  <c r="AM104"/>
  <c r="AM102"/>
  <c r="AM100"/>
  <c r="AM98"/>
  <c r="AM96"/>
  <c r="AM94"/>
  <c r="AM92"/>
  <c r="AM90"/>
  <c r="AM88"/>
  <c r="AM86"/>
  <c r="K85"/>
  <c r="D85"/>
  <c r="AJ30"/>
  <c r="AL30"/>
  <c r="AG30"/>
  <c r="AK30"/>
  <c r="AI30"/>
  <c r="AI31"/>
  <c r="AK31"/>
  <c r="AG31"/>
  <c r="AJ31"/>
  <c r="AL31"/>
  <c r="AG32"/>
  <c r="AJ32"/>
  <c r="AL32"/>
  <c r="AI32"/>
  <c r="AK32"/>
  <c r="AI33"/>
  <c r="AK33"/>
  <c r="AG33"/>
  <c r="AJ33"/>
  <c r="AL33"/>
  <c r="AG34"/>
  <c r="AJ34"/>
  <c r="AL34"/>
  <c r="AI34"/>
  <c r="AK34"/>
  <c r="AK49"/>
  <c r="AJ49"/>
  <c r="AL49"/>
  <c r="AC49"/>
  <c r="AE49"/>
  <c r="AB49"/>
  <c r="AD49"/>
  <c r="AJ53"/>
  <c r="AL53"/>
  <c r="AK53"/>
  <c r="AC53"/>
  <c r="AE53"/>
  <c r="AB53"/>
  <c r="AD53"/>
  <c r="AJ56"/>
  <c r="AL56"/>
  <c r="AG56"/>
  <c r="AK56"/>
  <c r="AI56"/>
  <c r="AI71"/>
  <c r="AK71"/>
  <c r="AG71"/>
  <c r="AJ71"/>
  <c r="AL71"/>
  <c r="AK73"/>
  <c r="AI73"/>
  <c r="AJ73"/>
  <c r="AL73"/>
  <c r="AG73"/>
  <c r="G79"/>
  <c r="I79"/>
  <c r="E79"/>
  <c r="H79"/>
  <c r="J79"/>
  <c r="U79"/>
  <c r="W79"/>
  <c r="S79"/>
  <c r="V79"/>
  <c r="X79"/>
  <c r="AJ79"/>
  <c r="AL79"/>
  <c r="AG79"/>
  <c r="AK79"/>
  <c r="AI79"/>
  <c r="AG80"/>
  <c r="AJ80"/>
  <c r="AL80"/>
  <c r="AI80"/>
  <c r="AK80"/>
  <c r="AI81"/>
  <c r="AK81"/>
  <c r="AG81"/>
  <c r="AJ81"/>
  <c r="AL81"/>
  <c r="AG82"/>
  <c r="AJ82"/>
  <c r="AL82"/>
  <c r="AI82"/>
  <c r="AK82"/>
  <c r="AI83"/>
  <c r="AK83"/>
  <c r="AG83"/>
  <c r="AJ83"/>
  <c r="AL83"/>
  <c r="AJ47"/>
  <c r="AL47"/>
  <c r="AK47"/>
  <c r="AD47"/>
  <c r="AB47"/>
  <c r="AC47"/>
  <c r="AE47"/>
  <c r="AJ51"/>
  <c r="AL51"/>
  <c r="AK51"/>
  <c r="AC51"/>
  <c r="AE51"/>
  <c r="AB51"/>
  <c r="AD51"/>
  <c r="AD56"/>
  <c r="AB56"/>
  <c r="AC56"/>
  <c r="AE56"/>
  <c r="AC57"/>
  <c r="AE57"/>
  <c r="AB57"/>
  <c r="AD57"/>
  <c r="AD73"/>
  <c r="AB73"/>
  <c r="AC73"/>
  <c r="AE73"/>
  <c r="L79"/>
  <c r="O79"/>
  <c r="Q79"/>
  <c r="N79"/>
  <c r="P79"/>
  <c r="Z79"/>
  <c r="AC79"/>
  <c r="AE79"/>
  <c r="AB79"/>
  <c r="AD79"/>
  <c r="AP79"/>
  <c r="AR79"/>
  <c r="AN79"/>
  <c r="AQ79"/>
  <c r="AS79"/>
  <c r="AD80"/>
  <c r="AB80"/>
  <c r="AC80"/>
  <c r="AE80"/>
  <c r="AC81"/>
  <c r="AE81"/>
  <c r="AB81"/>
  <c r="AD81"/>
  <c r="AC82"/>
  <c r="AE82"/>
  <c r="AB82"/>
  <c r="AD82"/>
  <c r="AC83"/>
  <c r="AE83"/>
  <c r="AB83"/>
  <c r="AD83"/>
  <c r="AK48"/>
  <c r="AJ48"/>
  <c r="AL48"/>
  <c r="AI48"/>
  <c r="AG48"/>
  <c r="AJ50"/>
  <c r="AL50"/>
  <c r="AK50"/>
  <c r="AG50"/>
  <c r="AI50"/>
  <c r="AK52"/>
  <c r="AJ52"/>
  <c r="AL52"/>
  <c r="AI52"/>
  <c r="AG52"/>
  <c r="AK54"/>
  <c r="AJ54"/>
  <c r="AL54"/>
  <c r="AI54"/>
  <c r="AG54"/>
  <c r="AI59"/>
  <c r="AK59"/>
  <c r="AG59"/>
  <c r="AJ59"/>
  <c r="AL59"/>
  <c r="AG60"/>
  <c r="AJ60"/>
  <c r="AL60"/>
  <c r="AI60"/>
  <c r="AK60"/>
  <c r="AI61"/>
  <c r="AK61"/>
  <c r="AG61"/>
  <c r="AJ61"/>
  <c r="AL61"/>
  <c r="AG62"/>
  <c r="AJ62"/>
  <c r="AL62"/>
  <c r="AI62"/>
  <c r="AK62"/>
  <c r="AI63"/>
  <c r="AK63"/>
  <c r="AG63"/>
  <c r="AJ63"/>
  <c r="AL63"/>
  <c r="AG64"/>
  <c r="AJ64"/>
  <c r="AL64"/>
  <c r="AI64"/>
  <c r="AK64"/>
  <c r="AI65"/>
  <c r="AK65"/>
  <c r="AG65"/>
  <c r="AJ65"/>
  <c r="AL65"/>
  <c r="AJ67"/>
  <c r="AL67"/>
  <c r="AG67"/>
  <c r="AK67"/>
  <c r="AI67"/>
  <c r="N69"/>
  <c r="P69"/>
  <c r="L69"/>
  <c r="O69"/>
  <c r="Q69"/>
  <c r="Z69"/>
  <c r="AC69"/>
  <c r="AE69"/>
  <c r="AB69"/>
  <c r="AD69"/>
  <c r="AN69"/>
  <c r="AQ69"/>
  <c r="AS69"/>
  <c r="AP69"/>
  <c r="AR69"/>
  <c r="AC74"/>
  <c r="AE74"/>
  <c r="AB74"/>
  <c r="AD74"/>
  <c r="AC75"/>
  <c r="AE75"/>
  <c r="AB75"/>
  <c r="AD75"/>
  <c r="AC76"/>
  <c r="AE76"/>
  <c r="AB76"/>
  <c r="AD76"/>
  <c r="AB77"/>
  <c r="AD77"/>
  <c r="AE4"/>
  <c r="AC4"/>
  <c r="AD27"/>
  <c r="AB27"/>
  <c r="AD26"/>
  <c r="AB26"/>
  <c r="AD25"/>
  <c r="AB25"/>
  <c r="AD22"/>
  <c r="AB22"/>
  <c r="AD20"/>
  <c r="AB20"/>
  <c r="AD18"/>
  <c r="AB18"/>
  <c r="AD15"/>
  <c r="AB15"/>
  <c r="AD13"/>
  <c r="AB13"/>
  <c r="AD11"/>
  <c r="AB11"/>
  <c r="AD10"/>
  <c r="AB10"/>
  <c r="AD9"/>
  <c r="AB9"/>
  <c r="AD8"/>
  <c r="AB8"/>
  <c r="AD7"/>
  <c r="AB7"/>
  <c r="AD6"/>
  <c r="AB6"/>
  <c r="AD5"/>
  <c r="AB5"/>
  <c r="AK27"/>
  <c r="AI27"/>
  <c r="AK26"/>
  <c r="AI26"/>
  <c r="AK25"/>
  <c r="AI25"/>
  <c r="AF22"/>
  <c r="AK13"/>
  <c r="AI13"/>
  <c r="AK7"/>
  <c r="AI7"/>
  <c r="AD45"/>
  <c r="AB45"/>
  <c r="AD42"/>
  <c r="AB42"/>
  <c r="AD40"/>
  <c r="AB40"/>
  <c r="AD36"/>
  <c r="AB36"/>
  <c r="AD35"/>
  <c r="AB35"/>
  <c r="AD54"/>
  <c r="AB54"/>
  <c r="AD52"/>
  <c r="AB52"/>
  <c r="AD50"/>
  <c r="AB50"/>
  <c r="AD48"/>
  <c r="AB48"/>
  <c r="AD65"/>
  <c r="AB65"/>
  <c r="AD64"/>
  <c r="AB64"/>
  <c r="AD63"/>
  <c r="AB63"/>
  <c r="AD62"/>
  <c r="AB62"/>
  <c r="AD61"/>
  <c r="AB61"/>
  <c r="AD60"/>
  <c r="AB60"/>
  <c r="AD59"/>
  <c r="AB59"/>
  <c r="AD58"/>
  <c r="AB58"/>
  <c r="AE67"/>
  <c r="AC67"/>
  <c r="AD70"/>
  <c r="AB70"/>
  <c r="AG27"/>
  <c r="AG25"/>
  <c r="AF17"/>
  <c r="AG13"/>
  <c r="AF9"/>
  <c r="AG7"/>
  <c r="AF5"/>
  <c r="AL45"/>
  <c r="AJ45"/>
  <c r="AG45"/>
  <c r="AK44"/>
  <c r="AI44"/>
  <c r="AL43"/>
  <c r="AJ43"/>
  <c r="AG43"/>
  <c r="AK42"/>
  <c r="AI42"/>
  <c r="AL41"/>
  <c r="AJ41"/>
  <c r="AG41"/>
  <c r="AK40"/>
  <c r="AI40"/>
  <c r="AL39"/>
  <c r="AJ39"/>
  <c r="AG39"/>
  <c r="AK38"/>
  <c r="AI38"/>
  <c r="AL37"/>
  <c r="AJ37"/>
  <c r="AG37"/>
  <c r="AK36"/>
  <c r="AI36"/>
  <c r="AL35"/>
  <c r="AJ35"/>
  <c r="AG35"/>
  <c r="AC77"/>
  <c r="AI47"/>
  <c r="AG47"/>
  <c r="AG49"/>
  <c r="AI49"/>
  <c r="AG51"/>
  <c r="AI51"/>
  <c r="AG53"/>
  <c r="AI53"/>
  <c r="AI57"/>
  <c r="AK57"/>
  <c r="AG57"/>
  <c r="AJ57"/>
  <c r="AL57"/>
  <c r="AG58"/>
  <c r="AJ58"/>
  <c r="AL58"/>
  <c r="AI58"/>
  <c r="AK58"/>
  <c r="E69"/>
  <c r="H69"/>
  <c r="J69"/>
  <c r="G69"/>
  <c r="I69"/>
  <c r="U69"/>
  <c r="W69"/>
  <c r="S69"/>
  <c r="V69"/>
  <c r="X69"/>
  <c r="AI69"/>
  <c r="AK69"/>
  <c r="AG69"/>
  <c r="AJ69"/>
  <c r="AJ72" s="1"/>
  <c r="AL69"/>
  <c r="AI74"/>
  <c r="AK74"/>
  <c r="AG74"/>
  <c r="AJ74"/>
  <c r="AL74"/>
  <c r="AG75"/>
  <c r="AJ75"/>
  <c r="AL75"/>
  <c r="AI75"/>
  <c r="AK75"/>
  <c r="AI76"/>
  <c r="AK76"/>
  <c r="AG76"/>
  <c r="AJ76"/>
  <c r="AL76"/>
  <c r="AG77"/>
  <c r="AJ77"/>
  <c r="AL77"/>
  <c r="AI77"/>
  <c r="AK77"/>
  <c r="AB4"/>
  <c r="AE27"/>
  <c r="AE26"/>
  <c r="AE25"/>
  <c r="AE22"/>
  <c r="AE20"/>
  <c r="AE18"/>
  <c r="AE15"/>
  <c r="AE13"/>
  <c r="AE11"/>
  <c r="AE10"/>
  <c r="AE9"/>
  <c r="AE8"/>
  <c r="AE7"/>
  <c r="AE6"/>
  <c r="AE5"/>
  <c r="AL27"/>
  <c r="AL26"/>
  <c r="AJ26"/>
  <c r="AJ29" s="1"/>
  <c r="AL25"/>
  <c r="AL13"/>
  <c r="AL7"/>
  <c r="AE45"/>
  <c r="AE42"/>
  <c r="AE40"/>
  <c r="AE36"/>
  <c r="AE35"/>
  <c r="AE54"/>
  <c r="AC54"/>
  <c r="AE52"/>
  <c r="AC52"/>
  <c r="AE50"/>
  <c r="AC50"/>
  <c r="AE48"/>
  <c r="AC48"/>
  <c r="AE65"/>
  <c r="AE64"/>
  <c r="AE63"/>
  <c r="AE62"/>
  <c r="AE61"/>
  <c r="AE60"/>
  <c r="AE59"/>
  <c r="AE58"/>
  <c r="AB67"/>
  <c r="AE70"/>
  <c r="AC70"/>
  <c r="AK45"/>
  <c r="AL44"/>
  <c r="AJ44"/>
  <c r="AK43"/>
  <c r="AL42"/>
  <c r="AJ42"/>
  <c r="AK41"/>
  <c r="AL40"/>
  <c r="AJ40"/>
  <c r="AK39"/>
  <c r="AL38"/>
  <c r="AJ38"/>
  <c r="AK37"/>
  <c r="AL36"/>
  <c r="AJ36"/>
  <c r="AK35"/>
  <c r="AE77"/>
  <c r="AF4"/>
  <c r="AF28"/>
  <c r="AF24"/>
  <c r="AF20"/>
  <c r="AF18"/>
  <c r="AF16"/>
  <c r="AF14"/>
  <c r="AF12"/>
  <c r="AF10"/>
  <c r="AF8"/>
  <c r="AF6"/>
  <c r="AF70"/>
  <c r="AF68"/>
  <c r="AF23"/>
  <c r="AF21"/>
  <c r="E30"/>
  <c r="G30"/>
  <c r="H30"/>
  <c r="I30"/>
  <c r="J30"/>
  <c r="L30"/>
  <c r="N30"/>
  <c r="O30"/>
  <c r="P30"/>
  <c r="Q30"/>
  <c r="S30"/>
  <c r="U30"/>
  <c r="V30"/>
  <c r="W30"/>
  <c r="X30"/>
  <c r="Z30"/>
  <c r="AN30"/>
  <c r="AP30"/>
  <c r="AQ30"/>
  <c r="AR30"/>
  <c r="AS30"/>
  <c r="E31"/>
  <c r="G31"/>
  <c r="H31"/>
  <c r="I31"/>
  <c r="J31"/>
  <c r="L31"/>
  <c r="N31"/>
  <c r="O31"/>
  <c r="P31"/>
  <c r="Q31"/>
  <c r="S31"/>
  <c r="U31"/>
  <c r="V31"/>
  <c r="W31"/>
  <c r="X31"/>
  <c r="Z31"/>
  <c r="AN31"/>
  <c r="AP31"/>
  <c r="AQ31"/>
  <c r="AR31"/>
  <c r="AS31"/>
  <c r="E32"/>
  <c r="G32"/>
  <c r="H32"/>
  <c r="I32"/>
  <c r="J32"/>
  <c r="L32"/>
  <c r="N32"/>
  <c r="O32"/>
  <c r="P32"/>
  <c r="Q32"/>
  <c r="S32"/>
  <c r="U32"/>
  <c r="V32"/>
  <c r="W32"/>
  <c r="X32"/>
  <c r="Z32"/>
  <c r="AN32"/>
  <c r="AP32"/>
  <c r="AQ32"/>
  <c r="AR32"/>
  <c r="AS32"/>
  <c r="E33"/>
  <c r="G33"/>
  <c r="H33"/>
  <c r="I33"/>
  <c r="J33"/>
  <c r="L33"/>
  <c r="N33"/>
  <c r="O33"/>
  <c r="P33"/>
  <c r="Q33"/>
  <c r="S33"/>
  <c r="U33"/>
  <c r="V33"/>
  <c r="W33"/>
  <c r="X33"/>
  <c r="Z33"/>
  <c r="AN33"/>
  <c r="AP33"/>
  <c r="AQ33"/>
  <c r="AR33"/>
  <c r="AS33"/>
  <c r="E34"/>
  <c r="G34"/>
  <c r="H34"/>
  <c r="I34"/>
  <c r="J34"/>
  <c r="L34"/>
  <c r="N34"/>
  <c r="O34"/>
  <c r="P34"/>
  <c r="Q34"/>
  <c r="S34"/>
  <c r="U34"/>
  <c r="V34"/>
  <c r="W34"/>
  <c r="X34"/>
  <c r="Z34"/>
  <c r="AN34"/>
  <c r="AP34"/>
  <c r="AQ34"/>
  <c r="AR34"/>
  <c r="AS34"/>
  <c r="E35"/>
  <c r="G35"/>
  <c r="H35"/>
  <c r="I35"/>
  <c r="J35"/>
  <c r="L35"/>
  <c r="N35"/>
  <c r="O35"/>
  <c r="P35"/>
  <c r="Q35"/>
  <c r="S35"/>
  <c r="U35"/>
  <c r="V35"/>
  <c r="W35"/>
  <c r="X35"/>
  <c r="Z35"/>
  <c r="AN35"/>
  <c r="AP35"/>
  <c r="AQ35"/>
  <c r="AR35"/>
  <c r="AS35"/>
  <c r="E36"/>
  <c r="G36"/>
  <c r="H36"/>
  <c r="I36"/>
  <c r="J36"/>
  <c r="L36"/>
  <c r="N36"/>
  <c r="O36"/>
  <c r="P36"/>
  <c r="Q36"/>
  <c r="S36"/>
  <c r="U36"/>
  <c r="V36"/>
  <c r="W36"/>
  <c r="X36"/>
  <c r="Z36"/>
  <c r="AN36"/>
  <c r="AP36"/>
  <c r="AQ36"/>
  <c r="AR36"/>
  <c r="AS36"/>
  <c r="E37"/>
  <c r="G37"/>
  <c r="H37"/>
  <c r="I37"/>
  <c r="J37"/>
  <c r="L37"/>
  <c r="N37"/>
  <c r="O37"/>
  <c r="P37"/>
  <c r="Q37"/>
  <c r="S37"/>
  <c r="U37"/>
  <c r="V37"/>
  <c r="W37"/>
  <c r="X37"/>
  <c r="Z37"/>
  <c r="AN37"/>
  <c r="AP37"/>
  <c r="AQ37"/>
  <c r="AR37"/>
  <c r="AS37"/>
  <c r="E38"/>
  <c r="G38"/>
  <c r="H38"/>
  <c r="I38"/>
  <c r="J38"/>
  <c r="L38"/>
  <c r="N38"/>
  <c r="O38"/>
  <c r="P38"/>
  <c r="Q38"/>
  <c r="S38"/>
  <c r="U38"/>
  <c r="V38"/>
  <c r="W38"/>
  <c r="X38"/>
  <c r="Z38"/>
  <c r="AN38"/>
  <c r="AP38"/>
  <c r="AQ38"/>
  <c r="AR38"/>
  <c r="AS38"/>
  <c r="E39"/>
  <c r="G39"/>
  <c r="H39"/>
  <c r="I39"/>
  <c r="J39"/>
  <c r="L39"/>
  <c r="N39"/>
  <c r="O39"/>
  <c r="P39"/>
  <c r="Q39"/>
  <c r="S39"/>
  <c r="U39"/>
  <c r="V39"/>
  <c r="W39"/>
  <c r="X39"/>
  <c r="Z39"/>
  <c r="AN39"/>
  <c r="AP39"/>
  <c r="AQ39"/>
  <c r="AR39"/>
  <c r="AS39"/>
  <c r="E40"/>
  <c r="G40"/>
  <c r="H40"/>
  <c r="I40"/>
  <c r="J40"/>
  <c r="L40"/>
  <c r="N40"/>
  <c r="O40"/>
  <c r="P40"/>
  <c r="Q40"/>
  <c r="S40"/>
  <c r="U40"/>
  <c r="V40"/>
  <c r="W40"/>
  <c r="X40"/>
  <c r="Z40"/>
  <c r="AN40"/>
  <c r="AP40"/>
  <c r="AQ40"/>
  <c r="AR40"/>
  <c r="AS40"/>
  <c r="E41"/>
  <c r="G41"/>
  <c r="H41"/>
  <c r="I41"/>
  <c r="J41"/>
  <c r="L41"/>
  <c r="N41"/>
  <c r="O41"/>
  <c r="P41"/>
  <c r="Q41"/>
  <c r="S41"/>
  <c r="U41"/>
  <c r="V41"/>
  <c r="W41"/>
  <c r="X41"/>
  <c r="Z41"/>
  <c r="AN41"/>
  <c r="AP41"/>
  <c r="AQ41"/>
  <c r="AR41"/>
  <c r="AS41"/>
  <c r="E42"/>
  <c r="G42"/>
  <c r="H42"/>
  <c r="I42"/>
  <c r="J42"/>
  <c r="L42"/>
  <c r="N42"/>
  <c r="O42"/>
  <c r="P42"/>
  <c r="Q42"/>
  <c r="S42"/>
  <c r="U42"/>
  <c r="V42"/>
  <c r="W42"/>
  <c r="X42"/>
  <c r="Z42"/>
  <c r="AN42"/>
  <c r="AP42"/>
  <c r="AQ42"/>
  <c r="AR42"/>
  <c r="AS42"/>
  <c r="E43"/>
  <c r="G43"/>
  <c r="H43"/>
  <c r="I43"/>
  <c r="J43"/>
  <c r="L43"/>
  <c r="N43"/>
  <c r="O43"/>
  <c r="P43"/>
  <c r="Q43"/>
  <c r="S43"/>
  <c r="U43"/>
  <c r="V43"/>
  <c r="W43"/>
  <c r="X43"/>
  <c r="Z43"/>
  <c r="AN43"/>
  <c r="AP43"/>
  <c r="AQ43"/>
  <c r="AR43"/>
  <c r="AS43"/>
  <c r="E44"/>
  <c r="G44"/>
  <c r="H44"/>
  <c r="I44"/>
  <c r="J44"/>
  <c r="L44"/>
  <c r="N44"/>
  <c r="O44"/>
  <c r="P44"/>
  <c r="Q44"/>
  <c r="S44"/>
  <c r="U44"/>
  <c r="V44"/>
  <c r="W44"/>
  <c r="X44"/>
  <c r="Z44"/>
  <c r="AN44"/>
  <c r="AP44"/>
  <c r="AQ44"/>
  <c r="AR44"/>
  <c r="AS44"/>
  <c r="E45"/>
  <c r="G45"/>
  <c r="H45"/>
  <c r="I45"/>
  <c r="J45"/>
  <c r="L45"/>
  <c r="N45"/>
  <c r="O45"/>
  <c r="P45"/>
  <c r="Q45"/>
  <c r="S45"/>
  <c r="U45"/>
  <c r="V45"/>
  <c r="W45"/>
  <c r="X45"/>
  <c r="Z45"/>
  <c r="AN45"/>
  <c r="AP45"/>
  <c r="AQ45"/>
  <c r="AR45"/>
  <c r="AS45"/>
  <c r="E47"/>
  <c r="G47"/>
  <c r="H47"/>
  <c r="I47"/>
  <c r="J47"/>
  <c r="L47"/>
  <c r="N47"/>
  <c r="O47"/>
  <c r="P47"/>
  <c r="Q47"/>
  <c r="S47"/>
  <c r="U47"/>
  <c r="V47"/>
  <c r="W47"/>
  <c r="X47"/>
  <c r="Z47"/>
  <c r="AN47"/>
  <c r="AP47"/>
  <c r="AQ47"/>
  <c r="AR47"/>
  <c r="AS47"/>
  <c r="E48"/>
  <c r="G48"/>
  <c r="H48"/>
  <c r="I48"/>
  <c r="J48"/>
  <c r="L48"/>
  <c r="N48"/>
  <c r="O48"/>
  <c r="P48"/>
  <c r="Q48"/>
  <c r="S48"/>
  <c r="U48"/>
  <c r="V48"/>
  <c r="W48"/>
  <c r="X48"/>
  <c r="Z48"/>
  <c r="AN48"/>
  <c r="AP48"/>
  <c r="AQ48"/>
  <c r="AR48"/>
  <c r="AS48"/>
  <c r="E49"/>
  <c r="G49"/>
  <c r="H49"/>
  <c r="I49"/>
  <c r="J49"/>
  <c r="L49"/>
  <c r="N49"/>
  <c r="O49"/>
  <c r="P49"/>
  <c r="Q49"/>
  <c r="S49"/>
  <c r="U49"/>
  <c r="V49"/>
  <c r="W49"/>
  <c r="X49"/>
  <c r="Z49"/>
  <c r="AN49"/>
  <c r="AP49"/>
  <c r="AQ49"/>
  <c r="AR49"/>
  <c r="AS49"/>
  <c r="E50"/>
  <c r="G50"/>
  <c r="H50"/>
  <c r="I50"/>
  <c r="J50"/>
  <c r="L50"/>
  <c r="N50"/>
  <c r="O50"/>
  <c r="P50"/>
  <c r="Q50"/>
  <c r="S50"/>
  <c r="U50"/>
  <c r="V50"/>
  <c r="W50"/>
  <c r="X50"/>
  <c r="Z50"/>
  <c r="AN50"/>
  <c r="AP50"/>
  <c r="AQ50"/>
  <c r="AR50"/>
  <c r="AS50"/>
  <c r="E51"/>
  <c r="G51"/>
  <c r="H51"/>
  <c r="I51"/>
  <c r="J51"/>
  <c r="L51"/>
  <c r="N51"/>
  <c r="O51"/>
  <c r="P51"/>
  <c r="Q51"/>
  <c r="S51"/>
  <c r="U51"/>
  <c r="V51"/>
  <c r="W51"/>
  <c r="X51"/>
  <c r="Z51"/>
  <c r="AN51"/>
  <c r="AP51"/>
  <c r="AQ51"/>
  <c r="AR51"/>
  <c r="AS51"/>
  <c r="E52"/>
  <c r="G52"/>
  <c r="H52"/>
  <c r="I52"/>
  <c r="J52"/>
  <c r="L52"/>
  <c r="N52"/>
  <c r="O52"/>
  <c r="P52"/>
  <c r="Q52"/>
  <c r="S52"/>
  <c r="U52"/>
  <c r="V52"/>
  <c r="W52"/>
  <c r="X52"/>
  <c r="Z52"/>
  <c r="AN52"/>
  <c r="AP52"/>
  <c r="AQ52"/>
  <c r="AR52"/>
  <c r="AS52"/>
  <c r="E53"/>
  <c r="G53"/>
  <c r="H53"/>
  <c r="I53"/>
  <c r="J53"/>
  <c r="L53"/>
  <c r="N53"/>
  <c r="O53"/>
  <c r="P53"/>
  <c r="Q53"/>
  <c r="S53"/>
  <c r="U53"/>
  <c r="V53"/>
  <c r="W53"/>
  <c r="X53"/>
  <c r="Z53"/>
  <c r="AN53"/>
  <c r="AP53"/>
  <c r="AQ53"/>
  <c r="AR53"/>
  <c r="AS53"/>
  <c r="E54"/>
  <c r="G54"/>
  <c r="H54"/>
  <c r="I54"/>
  <c r="J54"/>
  <c r="L54"/>
  <c r="N54"/>
  <c r="O54"/>
  <c r="P54"/>
  <c r="Q54"/>
  <c r="S54"/>
  <c r="U54"/>
  <c r="V54"/>
  <c r="W54"/>
  <c r="X54"/>
  <c r="Z54"/>
  <c r="AN54"/>
  <c r="AP54"/>
  <c r="AQ54"/>
  <c r="AR54"/>
  <c r="AS54"/>
  <c r="E56"/>
  <c r="G56"/>
  <c r="H56"/>
  <c r="I56"/>
  <c r="J56"/>
  <c r="L56"/>
  <c r="N56"/>
  <c r="O56"/>
  <c r="P56"/>
  <c r="Q56"/>
  <c r="S56"/>
  <c r="U56"/>
  <c r="V56"/>
  <c r="W56"/>
  <c r="X56"/>
  <c r="Z56"/>
  <c r="AN56"/>
  <c r="AP56"/>
  <c r="AQ56"/>
  <c r="AR56"/>
  <c r="AS56"/>
  <c r="E57"/>
  <c r="G57"/>
  <c r="H57"/>
  <c r="I57"/>
  <c r="J57"/>
  <c r="L57"/>
  <c r="N57"/>
  <c r="O57"/>
  <c r="P57"/>
  <c r="Q57"/>
  <c r="S57"/>
  <c r="U57"/>
  <c r="V57"/>
  <c r="W57"/>
  <c r="X57"/>
  <c r="Z57"/>
  <c r="AN57"/>
  <c r="AP57"/>
  <c r="AQ57"/>
  <c r="AR57"/>
  <c r="AS57"/>
  <c r="E58"/>
  <c r="G58"/>
  <c r="H58"/>
  <c r="I58"/>
  <c r="J58"/>
  <c r="L58"/>
  <c r="N58"/>
  <c r="O58"/>
  <c r="P58"/>
  <c r="Q58"/>
  <c r="S58"/>
  <c r="U58"/>
  <c r="V58"/>
  <c r="W58"/>
  <c r="X58"/>
  <c r="Z58"/>
  <c r="AN58"/>
  <c r="AP58"/>
  <c r="AQ58"/>
  <c r="AR58"/>
  <c r="AS58"/>
  <c r="E59"/>
  <c r="G59"/>
  <c r="H59"/>
  <c r="I59"/>
  <c r="J59"/>
  <c r="L59"/>
  <c r="N59"/>
  <c r="O59"/>
  <c r="P59"/>
  <c r="Q59"/>
  <c r="S59"/>
  <c r="U59"/>
  <c r="V59"/>
  <c r="W59"/>
  <c r="X59"/>
  <c r="Z59"/>
  <c r="AN59"/>
  <c r="AP59"/>
  <c r="AQ59"/>
  <c r="AR59"/>
  <c r="AS59"/>
  <c r="E60"/>
  <c r="G60"/>
  <c r="H60"/>
  <c r="I60"/>
  <c r="J60"/>
  <c r="L60"/>
  <c r="N60"/>
  <c r="O60"/>
  <c r="P60"/>
  <c r="Q60"/>
  <c r="S60"/>
  <c r="U60"/>
  <c r="V60"/>
  <c r="W60"/>
  <c r="X60"/>
  <c r="Z60"/>
  <c r="AN60"/>
  <c r="AP60"/>
  <c r="AQ60"/>
  <c r="AR60"/>
  <c r="AS60"/>
  <c r="E61"/>
  <c r="G61"/>
  <c r="H61"/>
  <c r="I61"/>
  <c r="J61"/>
  <c r="L61"/>
  <c r="N61"/>
  <c r="O61"/>
  <c r="P61"/>
  <c r="Q61"/>
  <c r="S61"/>
  <c r="U61"/>
  <c r="V61"/>
  <c r="W61"/>
  <c r="X61"/>
  <c r="Z61"/>
  <c r="AN61"/>
  <c r="AP61"/>
  <c r="AQ61"/>
  <c r="AR61"/>
  <c r="AS61"/>
  <c r="E62"/>
  <c r="G62"/>
  <c r="H62"/>
  <c r="I62"/>
  <c r="J62"/>
  <c r="L62"/>
  <c r="N62"/>
  <c r="O62"/>
  <c r="P62"/>
  <c r="Q62"/>
  <c r="S62"/>
  <c r="U62"/>
  <c r="V62"/>
  <c r="W62"/>
  <c r="X62"/>
  <c r="Z62"/>
  <c r="AN62"/>
  <c r="AP62"/>
  <c r="AQ62"/>
  <c r="AR62"/>
  <c r="AS62"/>
  <c r="E63"/>
  <c r="G63"/>
  <c r="H63"/>
  <c r="I63"/>
  <c r="J63"/>
  <c r="L63"/>
  <c r="N63"/>
  <c r="O63"/>
  <c r="P63"/>
  <c r="Q63"/>
  <c r="S63"/>
  <c r="U63"/>
  <c r="V63"/>
  <c r="W63"/>
  <c r="X63"/>
  <c r="Z63"/>
  <c r="AN63"/>
  <c r="AP63"/>
  <c r="AQ63"/>
  <c r="AR63"/>
  <c r="AS63"/>
  <c r="E64"/>
  <c r="G64"/>
  <c r="H64"/>
  <c r="I64"/>
  <c r="J64"/>
  <c r="L64"/>
  <c r="N64"/>
  <c r="O64"/>
  <c r="P64"/>
  <c r="Q64"/>
  <c r="S64"/>
  <c r="U64"/>
  <c r="V64"/>
  <c r="W64"/>
  <c r="X64"/>
  <c r="Z64"/>
  <c r="AN64"/>
  <c r="AP64"/>
  <c r="AQ64"/>
  <c r="AR64"/>
  <c r="AS64"/>
  <c r="E65"/>
  <c r="G65"/>
  <c r="H65"/>
  <c r="I65"/>
  <c r="J65"/>
  <c r="L65"/>
  <c r="N65"/>
  <c r="O65"/>
  <c r="P65"/>
  <c r="Q65"/>
  <c r="S65"/>
  <c r="U65"/>
  <c r="V65"/>
  <c r="W65"/>
  <c r="X65"/>
  <c r="Z65"/>
  <c r="AN65"/>
  <c r="AP65"/>
  <c r="AQ65"/>
  <c r="AR65"/>
  <c r="AS65"/>
  <c r="E67"/>
  <c r="G67"/>
  <c r="H67"/>
  <c r="I67"/>
  <c r="J67"/>
  <c r="L67"/>
  <c r="N67"/>
  <c r="O67"/>
  <c r="P67"/>
  <c r="Q67"/>
  <c r="S67"/>
  <c r="U67"/>
  <c r="V67"/>
  <c r="W67"/>
  <c r="X67"/>
  <c r="Z67"/>
  <c r="AN67"/>
  <c r="AP67"/>
  <c r="AQ67"/>
  <c r="AR67"/>
  <c r="AS67"/>
  <c r="E68"/>
  <c r="G68"/>
  <c r="H68"/>
  <c r="I68"/>
  <c r="J68"/>
  <c r="L68"/>
  <c r="N68"/>
  <c r="O68"/>
  <c r="P68"/>
  <c r="Q68"/>
  <c r="S68"/>
  <c r="U68"/>
  <c r="V68"/>
  <c r="W68"/>
  <c r="X68"/>
  <c r="Z68"/>
  <c r="AN68"/>
  <c r="AP68"/>
  <c r="AQ68"/>
  <c r="AR68"/>
  <c r="AS68"/>
  <c r="E70"/>
  <c r="G70"/>
  <c r="H70"/>
  <c r="I70"/>
  <c r="J70"/>
  <c r="L70"/>
  <c r="N70"/>
  <c r="O70"/>
  <c r="P70"/>
  <c r="Q70"/>
  <c r="S70"/>
  <c r="U70"/>
  <c r="V70"/>
  <c r="W70"/>
  <c r="X70"/>
  <c r="Z70"/>
  <c r="AN70"/>
  <c r="AP70"/>
  <c r="AQ70"/>
  <c r="AR70"/>
  <c r="AS70"/>
  <c r="E71"/>
  <c r="G71"/>
  <c r="H71"/>
  <c r="I71"/>
  <c r="J71"/>
  <c r="L71"/>
  <c r="N71"/>
  <c r="O71"/>
  <c r="P71"/>
  <c r="Q71"/>
  <c r="S71"/>
  <c r="U71"/>
  <c r="V71"/>
  <c r="W71"/>
  <c r="X71"/>
  <c r="Z71"/>
  <c r="AN71"/>
  <c r="AP71"/>
  <c r="AQ71"/>
  <c r="AR71"/>
  <c r="AS71"/>
  <c r="E73"/>
  <c r="G73"/>
  <c r="H73"/>
  <c r="I73"/>
  <c r="J73"/>
  <c r="L73"/>
  <c r="N73"/>
  <c r="O73"/>
  <c r="P73"/>
  <c r="Q73"/>
  <c r="S73"/>
  <c r="U73"/>
  <c r="V73"/>
  <c r="W73"/>
  <c r="X73"/>
  <c r="Z73"/>
  <c r="AN73"/>
  <c r="AP73"/>
  <c r="AQ73"/>
  <c r="AR73"/>
  <c r="AS73"/>
  <c r="E74"/>
  <c r="G74"/>
  <c r="H74"/>
  <c r="I74"/>
  <c r="J74"/>
  <c r="L74"/>
  <c r="N74"/>
  <c r="O74"/>
  <c r="P74"/>
  <c r="Q74"/>
  <c r="S74"/>
  <c r="U74"/>
  <c r="V74"/>
  <c r="W74"/>
  <c r="X74"/>
  <c r="Z74"/>
  <c r="AN74"/>
  <c r="AP74"/>
  <c r="AQ74"/>
  <c r="AR74"/>
  <c r="AS74"/>
  <c r="E75"/>
  <c r="G75"/>
  <c r="H75"/>
  <c r="I75"/>
  <c r="J75"/>
  <c r="L75"/>
  <c r="N75"/>
  <c r="O75"/>
  <c r="P75"/>
  <c r="Q75"/>
  <c r="S75"/>
  <c r="U75"/>
  <c r="V75"/>
  <c r="W75"/>
  <c r="X75"/>
  <c r="Z75"/>
  <c r="AN75"/>
  <c r="AP75"/>
  <c r="AQ75"/>
  <c r="AR75"/>
  <c r="AS75"/>
  <c r="E76"/>
  <c r="G76"/>
  <c r="H76"/>
  <c r="I76"/>
  <c r="J76"/>
  <c r="L76"/>
  <c r="N76"/>
  <c r="O76"/>
  <c r="P76"/>
  <c r="Q76"/>
  <c r="S76"/>
  <c r="U76"/>
  <c r="V76"/>
  <c r="W76"/>
  <c r="X76"/>
  <c r="Z76"/>
  <c r="AN76"/>
  <c r="AP76"/>
  <c r="AQ76"/>
  <c r="AR76"/>
  <c r="AS76"/>
  <c r="E77"/>
  <c r="G77"/>
  <c r="H77"/>
  <c r="I77"/>
  <c r="J77"/>
  <c r="L77"/>
  <c r="N77"/>
  <c r="O77"/>
  <c r="P77"/>
  <c r="Q77"/>
  <c r="S77"/>
  <c r="U77"/>
  <c r="V77"/>
  <c r="W77"/>
  <c r="X77"/>
  <c r="Z77"/>
  <c r="AN77"/>
  <c r="AP77"/>
  <c r="AQ77"/>
  <c r="AR77"/>
  <c r="AS77"/>
  <c r="E80"/>
  <c r="G80"/>
  <c r="H80"/>
  <c r="I80"/>
  <c r="J80"/>
  <c r="L80"/>
  <c r="N80"/>
  <c r="O80"/>
  <c r="P80"/>
  <c r="Q80"/>
  <c r="S80"/>
  <c r="U80"/>
  <c r="V80"/>
  <c r="W80"/>
  <c r="X80"/>
  <c r="Z80"/>
  <c r="AN80"/>
  <c r="AP80"/>
  <c r="AQ80"/>
  <c r="AR80"/>
  <c r="AS80"/>
  <c r="E81"/>
  <c r="G81"/>
  <c r="H81"/>
  <c r="I81"/>
  <c r="J81"/>
  <c r="L81"/>
  <c r="N81"/>
  <c r="O81"/>
  <c r="P81"/>
  <c r="Q81"/>
  <c r="S81"/>
  <c r="U81"/>
  <c r="V81"/>
  <c r="W81"/>
  <c r="X81"/>
  <c r="Z81"/>
  <c r="AN81"/>
  <c r="AP81"/>
  <c r="AQ81"/>
  <c r="AR81"/>
  <c r="AS81"/>
  <c r="E82"/>
  <c r="G82"/>
  <c r="H82"/>
  <c r="I82"/>
  <c r="J82"/>
  <c r="L82"/>
  <c r="N82"/>
  <c r="O82"/>
  <c r="P82"/>
  <c r="Q82"/>
  <c r="S82"/>
  <c r="U82"/>
  <c r="V82"/>
  <c r="W82"/>
  <c r="X82"/>
  <c r="Z82"/>
  <c r="AN82"/>
  <c r="AP82"/>
  <c r="AQ82"/>
  <c r="AR82"/>
  <c r="AS82"/>
  <c r="E83"/>
  <c r="G83"/>
  <c r="H83"/>
  <c r="I83"/>
  <c r="J83"/>
  <c r="L83"/>
  <c r="N83"/>
  <c r="O83"/>
  <c r="P83"/>
  <c r="Q83"/>
  <c r="S83"/>
  <c r="U83"/>
  <c r="V83"/>
  <c r="W83"/>
  <c r="X83"/>
  <c r="Z83"/>
  <c r="AN83"/>
  <c r="AP83"/>
  <c r="AQ83"/>
  <c r="AR83"/>
  <c r="AS83"/>
  <c r="E4"/>
  <c r="G4"/>
  <c r="H4"/>
  <c r="I4"/>
  <c r="J4"/>
  <c r="L4"/>
  <c r="N4"/>
  <c r="O4"/>
  <c r="P4"/>
  <c r="Q4"/>
  <c r="S4"/>
  <c r="U4"/>
  <c r="V4"/>
  <c r="W4"/>
  <c r="X4"/>
  <c r="Z4"/>
  <c r="E8"/>
  <c r="G8"/>
  <c r="H8"/>
  <c r="I8"/>
  <c r="J8"/>
  <c r="L8"/>
  <c r="N8"/>
  <c r="O8"/>
  <c r="P8"/>
  <c r="Q8"/>
  <c r="S8"/>
  <c r="U8"/>
  <c r="V8"/>
  <c r="W8"/>
  <c r="X8"/>
  <c r="Z8"/>
  <c r="E9"/>
  <c r="G9"/>
  <c r="H9"/>
  <c r="I9"/>
  <c r="J9"/>
  <c r="L9"/>
  <c r="N9"/>
  <c r="O9"/>
  <c r="P9"/>
  <c r="Q9"/>
  <c r="S9"/>
  <c r="U9"/>
  <c r="V9"/>
  <c r="W9"/>
  <c r="X9"/>
  <c r="Z9"/>
  <c r="E10"/>
  <c r="G10"/>
  <c r="H10"/>
  <c r="I10"/>
  <c r="J10"/>
  <c r="L10"/>
  <c r="N10"/>
  <c r="O10"/>
  <c r="P10"/>
  <c r="Q10"/>
  <c r="S10"/>
  <c r="U10"/>
  <c r="V10"/>
  <c r="W10"/>
  <c r="X10"/>
  <c r="Z10"/>
  <c r="E11"/>
  <c r="G11"/>
  <c r="H11"/>
  <c r="I11"/>
  <c r="J11"/>
  <c r="L11"/>
  <c r="N11"/>
  <c r="O11"/>
  <c r="P11"/>
  <c r="Q11"/>
  <c r="S11"/>
  <c r="U11"/>
  <c r="V11"/>
  <c r="W11"/>
  <c r="X11"/>
  <c r="Z11"/>
  <c r="E12"/>
  <c r="G12"/>
  <c r="H12"/>
  <c r="I12"/>
  <c r="J12"/>
  <c r="L12"/>
  <c r="N12"/>
  <c r="O12"/>
  <c r="P12"/>
  <c r="Q12"/>
  <c r="S12"/>
  <c r="U12"/>
  <c r="V12"/>
  <c r="W12"/>
  <c r="X12"/>
  <c r="Z12"/>
  <c r="E14"/>
  <c r="G14"/>
  <c r="H14"/>
  <c r="I14"/>
  <c r="J14"/>
  <c r="L14"/>
  <c r="N14"/>
  <c r="O14"/>
  <c r="P14"/>
  <c r="Q14"/>
  <c r="S14"/>
  <c r="U14"/>
  <c r="V14"/>
  <c r="W14"/>
  <c r="X14"/>
  <c r="Z14"/>
  <c r="Z16"/>
  <c r="E17"/>
  <c r="G17"/>
  <c r="H17"/>
  <c r="I17"/>
  <c r="J17"/>
  <c r="L17"/>
  <c r="N17"/>
  <c r="O17"/>
  <c r="P17"/>
  <c r="Q17"/>
  <c r="S17"/>
  <c r="U17"/>
  <c r="V17"/>
  <c r="W17"/>
  <c r="X17"/>
  <c r="Z17"/>
  <c r="E19"/>
  <c r="G19"/>
  <c r="H19"/>
  <c r="I19"/>
  <c r="J19"/>
  <c r="L19"/>
  <c r="N19"/>
  <c r="O19"/>
  <c r="P19"/>
  <c r="Q19"/>
  <c r="S19"/>
  <c r="U19"/>
  <c r="V19"/>
  <c r="W19"/>
  <c r="X19"/>
  <c r="Z19"/>
  <c r="L20"/>
  <c r="N20"/>
  <c r="O20"/>
  <c r="P20"/>
  <c r="Q20"/>
  <c r="S20"/>
  <c r="U20"/>
  <c r="V20"/>
  <c r="W20"/>
  <c r="X20"/>
  <c r="E21"/>
  <c r="G21"/>
  <c r="H21"/>
  <c r="I21"/>
  <c r="J21"/>
  <c r="L21"/>
  <c r="N21"/>
  <c r="O21"/>
  <c r="P21"/>
  <c r="Q21"/>
  <c r="S21"/>
  <c r="U21"/>
  <c r="V21"/>
  <c r="W21"/>
  <c r="X21"/>
  <c r="Z21"/>
  <c r="E23"/>
  <c r="G23"/>
  <c r="H23"/>
  <c r="I23"/>
  <c r="J23"/>
  <c r="L23"/>
  <c r="N23"/>
  <c r="O23"/>
  <c r="P23"/>
  <c r="Q23"/>
  <c r="S23"/>
  <c r="U23"/>
  <c r="V23"/>
  <c r="W23"/>
  <c r="X23"/>
  <c r="Z23"/>
  <c r="E24"/>
  <c r="G24"/>
  <c r="H24"/>
  <c r="I24"/>
  <c r="J24"/>
  <c r="L24"/>
  <c r="N24"/>
  <c r="O24"/>
  <c r="P24"/>
  <c r="Q24"/>
  <c r="S24"/>
  <c r="U24"/>
  <c r="V24"/>
  <c r="W24"/>
  <c r="X24"/>
  <c r="Z24"/>
  <c r="E28"/>
  <c r="G28"/>
  <c r="H28"/>
  <c r="I28"/>
  <c r="J28"/>
  <c r="L28"/>
  <c r="N28"/>
  <c r="O28"/>
  <c r="P28"/>
  <c r="Q28"/>
  <c r="S28"/>
  <c r="U28"/>
  <c r="V28"/>
  <c r="W28"/>
  <c r="X28"/>
  <c r="Z28"/>
  <c r="AN4"/>
  <c r="AP4"/>
  <c r="AQ4"/>
  <c r="AR4"/>
  <c r="AS4"/>
  <c r="AN8"/>
  <c r="AP8"/>
  <c r="AQ8"/>
  <c r="AR8"/>
  <c r="AS8"/>
  <c r="AN9"/>
  <c r="AP9"/>
  <c r="AQ9"/>
  <c r="AR9"/>
  <c r="AS9"/>
  <c r="AN10"/>
  <c r="AP10"/>
  <c r="AQ10"/>
  <c r="AR10"/>
  <c r="AS10"/>
  <c r="AN11"/>
  <c r="AP11"/>
  <c r="AQ11"/>
  <c r="AR11"/>
  <c r="AS11"/>
  <c r="AN12"/>
  <c r="AP12"/>
  <c r="AQ12"/>
  <c r="AR12"/>
  <c r="AS12"/>
  <c r="AN14"/>
  <c r="AP14"/>
  <c r="AQ14"/>
  <c r="AR14"/>
  <c r="AS14"/>
  <c r="AN17"/>
  <c r="AP17"/>
  <c r="AQ17"/>
  <c r="AR17"/>
  <c r="AS17"/>
  <c r="AN18"/>
  <c r="AP18"/>
  <c r="AQ18"/>
  <c r="AR18"/>
  <c r="AS18"/>
  <c r="AN19"/>
  <c r="AP19"/>
  <c r="AQ19"/>
  <c r="AR19"/>
  <c r="AS19"/>
  <c r="AN20"/>
  <c r="AP20"/>
  <c r="AQ20"/>
  <c r="AR20"/>
  <c r="AS20"/>
  <c r="AN21"/>
  <c r="AP21"/>
  <c r="AQ21"/>
  <c r="AR21"/>
  <c r="AS21"/>
  <c r="AN23"/>
  <c r="AP23"/>
  <c r="AQ23"/>
  <c r="AR23"/>
  <c r="AS23"/>
  <c r="AN24"/>
  <c r="AP24"/>
  <c r="AQ24"/>
  <c r="AR24"/>
  <c r="AS24"/>
  <c r="AN28"/>
  <c r="AP28"/>
  <c r="AQ28"/>
  <c r="AR28"/>
  <c r="AS28"/>
  <c r="AC65" l="1"/>
  <c r="X66" i="1"/>
  <c r="AG46" i="2"/>
  <c r="D79"/>
  <c r="AR201"/>
  <c r="AK201"/>
  <c r="AL201"/>
  <c r="AF76"/>
  <c r="AG72"/>
  <c r="AF53"/>
  <c r="AF49"/>
  <c r="AI29"/>
  <c r="Y69"/>
  <c r="AF60"/>
  <c r="AF54"/>
  <c r="AF52"/>
  <c r="AF50"/>
  <c r="AF48"/>
  <c r="AF56"/>
  <c r="AF39"/>
  <c r="AE84"/>
  <c r="AF31"/>
  <c r="AM79"/>
  <c r="AQ84"/>
  <c r="AR84"/>
  <c r="AD84"/>
  <c r="Z84"/>
  <c r="N84"/>
  <c r="O84"/>
  <c r="AI84"/>
  <c r="AG84"/>
  <c r="AJ84"/>
  <c r="V84"/>
  <c r="W84"/>
  <c r="J84"/>
  <c r="G84"/>
  <c r="AS84"/>
  <c r="AN84"/>
  <c r="AP84"/>
  <c r="AB84"/>
  <c r="AC84"/>
  <c r="P84"/>
  <c r="Q84"/>
  <c r="L84"/>
  <c r="AK84"/>
  <c r="AL84"/>
  <c r="X84"/>
  <c r="S84"/>
  <c r="U84"/>
  <c r="H84"/>
  <c r="I84"/>
  <c r="AF75"/>
  <c r="AF40"/>
  <c r="AL72"/>
  <c r="AF61"/>
  <c r="D69"/>
  <c r="AF83"/>
  <c r="AJ55"/>
  <c r="AF32"/>
  <c r="AL29"/>
  <c r="AF57"/>
  <c r="AF35"/>
  <c r="AF36"/>
  <c r="AF43"/>
  <c r="AF44"/>
  <c r="AF27"/>
  <c r="AF65"/>
  <c r="AF64"/>
  <c r="AF62"/>
  <c r="Y79"/>
  <c r="AF80"/>
  <c r="AF79"/>
  <c r="AF71"/>
  <c r="AL66"/>
  <c r="AJ46"/>
  <c r="AF26"/>
  <c r="AM69"/>
  <c r="K69"/>
  <c r="AF63"/>
  <c r="AF59"/>
  <c r="AL55"/>
  <c r="AF77"/>
  <c r="AF74"/>
  <c r="R69"/>
  <c r="AF58"/>
  <c r="AF51"/>
  <c r="AI55"/>
  <c r="AG55"/>
  <c r="AF37"/>
  <c r="AF38"/>
  <c r="AF41"/>
  <c r="AF42"/>
  <c r="AF45"/>
  <c r="AF7"/>
  <c r="AF25"/>
  <c r="AK29"/>
  <c r="K79"/>
  <c r="AF82"/>
  <c r="AF81"/>
  <c r="R79"/>
  <c r="AG66"/>
  <c r="AJ66"/>
  <c r="AF34"/>
  <c r="AF33"/>
  <c r="AL46"/>
  <c r="AI78"/>
  <c r="AF13"/>
  <c r="AK72"/>
  <c r="AK55"/>
  <c r="AG78"/>
  <c r="AJ78"/>
  <c r="AI66"/>
  <c r="AK46"/>
  <c r="AF30"/>
  <c r="AF47"/>
  <c r="AF73"/>
  <c r="AF69"/>
  <c r="AF67"/>
  <c r="AK78"/>
  <c r="AG29"/>
  <c r="AI72"/>
  <c r="AL78"/>
  <c r="AK66"/>
  <c r="AI46"/>
  <c r="E84"/>
  <c r="AS78"/>
  <c r="AN78"/>
  <c r="AC78"/>
  <c r="W78"/>
  <c r="Q78"/>
  <c r="L78"/>
  <c r="G78"/>
  <c r="AR78"/>
  <c r="AB78"/>
  <c r="V78"/>
  <c r="P78"/>
  <c r="J78"/>
  <c r="E78"/>
  <c r="AQ78"/>
  <c r="AE78"/>
  <c r="Z78"/>
  <c r="U78"/>
  <c r="O78"/>
  <c r="I78"/>
  <c r="AP78"/>
  <c r="AD78"/>
  <c r="X78"/>
  <c r="S78"/>
  <c r="N78"/>
  <c r="H78"/>
  <c r="AS72"/>
  <c r="AN72"/>
  <c r="AC72"/>
  <c r="W72"/>
  <c r="Q72"/>
  <c r="L72"/>
  <c r="G72"/>
  <c r="AR72"/>
  <c r="AB72"/>
  <c r="V72"/>
  <c r="P72"/>
  <c r="J72"/>
  <c r="E72"/>
  <c r="AQ72"/>
  <c r="AE72"/>
  <c r="Z72"/>
  <c r="U72"/>
  <c r="O72"/>
  <c r="I72"/>
  <c r="AP72"/>
  <c r="AD72"/>
  <c r="X72"/>
  <c r="S72"/>
  <c r="N72"/>
  <c r="H72"/>
  <c r="AQ66"/>
  <c r="AE66"/>
  <c r="Z66"/>
  <c r="U66"/>
  <c r="O66"/>
  <c r="I66"/>
  <c r="AP66"/>
  <c r="AD66"/>
  <c r="X66"/>
  <c r="S66"/>
  <c r="N66"/>
  <c r="H66"/>
  <c r="AS66"/>
  <c r="AN66"/>
  <c r="AC66"/>
  <c r="W66"/>
  <c r="Q66"/>
  <c r="L66"/>
  <c r="G66"/>
  <c r="AR66"/>
  <c r="AB66"/>
  <c r="V66"/>
  <c r="P66"/>
  <c r="J66"/>
  <c r="E66"/>
  <c r="AS55"/>
  <c r="AN55"/>
  <c r="AC55"/>
  <c r="W55"/>
  <c r="Q55"/>
  <c r="L55"/>
  <c r="G55"/>
  <c r="AR55"/>
  <c r="AB55"/>
  <c r="V55"/>
  <c r="P55"/>
  <c r="J55"/>
  <c r="E55"/>
  <c r="AQ55"/>
  <c r="AE55"/>
  <c r="Z55"/>
  <c r="U55"/>
  <c r="O55"/>
  <c r="I55"/>
  <c r="AP55"/>
  <c r="AD55"/>
  <c r="X55"/>
  <c r="S55"/>
  <c r="N55"/>
  <c r="H55"/>
  <c r="AQ46"/>
  <c r="AE46"/>
  <c r="Z46"/>
  <c r="U46"/>
  <c r="O46"/>
  <c r="I46"/>
  <c r="AP46"/>
  <c r="AD46"/>
  <c r="X46"/>
  <c r="S46"/>
  <c r="N46"/>
  <c r="H46"/>
  <c r="AS46"/>
  <c r="AN46"/>
  <c r="AC46"/>
  <c r="W46"/>
  <c r="Q46"/>
  <c r="L46"/>
  <c r="G46"/>
  <c r="AR46"/>
  <c r="AB46"/>
  <c r="V46"/>
  <c r="P46"/>
  <c r="J46"/>
  <c r="E46"/>
  <c r="AM23"/>
  <c r="AM19"/>
  <c r="AM11"/>
  <c r="K14"/>
  <c r="K12"/>
  <c r="K11"/>
  <c r="K10"/>
  <c r="K9"/>
  <c r="K8"/>
  <c r="K4"/>
  <c r="AM21"/>
  <c r="AM17"/>
  <c r="AM9"/>
  <c r="D28"/>
  <c r="D24"/>
  <c r="D23"/>
  <c r="D21"/>
  <c r="D19"/>
  <c r="D17"/>
  <c r="Y14"/>
  <c r="D14"/>
  <c r="Y12"/>
  <c r="D12"/>
  <c r="Y11"/>
  <c r="Y10"/>
  <c r="Y9"/>
  <c r="Y8"/>
  <c r="Y4"/>
  <c r="Y83"/>
  <c r="AM82"/>
  <c r="K82"/>
  <c r="Y81"/>
  <c r="AM18"/>
  <c r="AM14"/>
  <c r="AM10"/>
  <c r="K28"/>
  <c r="K24"/>
  <c r="K23"/>
  <c r="K21"/>
  <c r="K20"/>
  <c r="K19"/>
  <c r="K17"/>
  <c r="D11"/>
  <c r="D10"/>
  <c r="D9"/>
  <c r="D8"/>
  <c r="D4"/>
  <c r="R83"/>
  <c r="D82"/>
  <c r="R81"/>
  <c r="AM80"/>
  <c r="K80"/>
  <c r="Y77"/>
  <c r="AM76"/>
  <c r="K76"/>
  <c r="Y75"/>
  <c r="R28"/>
  <c r="R24"/>
  <c r="R23"/>
  <c r="R21"/>
  <c r="R20"/>
  <c r="R19"/>
  <c r="R17"/>
  <c r="R14"/>
  <c r="R12"/>
  <c r="R11"/>
  <c r="AM83"/>
  <c r="K83"/>
  <c r="Y82"/>
  <c r="AM81"/>
  <c r="K81"/>
  <c r="Y80"/>
  <c r="AM77"/>
  <c r="K77"/>
  <c r="Y76"/>
  <c r="AM75"/>
  <c r="K75"/>
  <c r="Y74"/>
  <c r="AM73"/>
  <c r="K73"/>
  <c r="AM71"/>
  <c r="K71"/>
  <c r="AM28"/>
  <c r="AM24"/>
  <c r="AM20"/>
  <c r="AM12"/>
  <c r="AM8"/>
  <c r="AM4"/>
  <c r="Y28"/>
  <c r="Y24"/>
  <c r="Y23"/>
  <c r="Y21"/>
  <c r="Y19"/>
  <c r="Y17"/>
  <c r="R10"/>
  <c r="R9"/>
  <c r="R8"/>
  <c r="R4"/>
  <c r="D83"/>
  <c r="R82"/>
  <c r="K48"/>
  <c r="Y47"/>
  <c r="Y45"/>
  <c r="AM44"/>
  <c r="K44"/>
  <c r="Y43"/>
  <c r="AM42"/>
  <c r="K42"/>
  <c r="Y41"/>
  <c r="AM40"/>
  <c r="K40"/>
  <c r="Y39"/>
  <c r="AM38"/>
  <c r="K38"/>
  <c r="Y37"/>
  <c r="AM36"/>
  <c r="K36"/>
  <c r="Y35"/>
  <c r="AM34"/>
  <c r="K34"/>
  <c r="Y33"/>
  <c r="AM32"/>
  <c r="K32"/>
  <c r="Y31"/>
  <c r="AM30"/>
  <c r="K30"/>
  <c r="AM74"/>
  <c r="K74"/>
  <c r="Y73"/>
  <c r="Y71"/>
  <c r="AM70"/>
  <c r="K70"/>
  <c r="AM68"/>
  <c r="K68"/>
  <c r="D68"/>
  <c r="Y67"/>
  <c r="R67"/>
  <c r="Y65"/>
  <c r="R65"/>
  <c r="AM64"/>
  <c r="K64"/>
  <c r="D64"/>
  <c r="Y63"/>
  <c r="R63"/>
  <c r="AM62"/>
  <c r="K62"/>
  <c r="D62"/>
  <c r="Y61"/>
  <c r="R61"/>
  <c r="AM60"/>
  <c r="K60"/>
  <c r="D60"/>
  <c r="Y59"/>
  <c r="R59"/>
  <c r="AM58"/>
  <c r="K58"/>
  <c r="D58"/>
  <c r="Y57"/>
  <c r="R57"/>
  <c r="D54"/>
  <c r="R53"/>
  <c r="D52"/>
  <c r="R51"/>
  <c r="D50"/>
  <c r="R49"/>
  <c r="D48"/>
  <c r="R47"/>
  <c r="R45"/>
  <c r="D44"/>
  <c r="R43"/>
  <c r="D42"/>
  <c r="R41"/>
  <c r="D40"/>
  <c r="R39"/>
  <c r="D38"/>
  <c r="R37"/>
  <c r="D36"/>
  <c r="R35"/>
  <c r="D34"/>
  <c r="R33"/>
  <c r="D32"/>
  <c r="R31"/>
  <c r="D30"/>
  <c r="Y70"/>
  <c r="AM47"/>
  <c r="K47"/>
  <c r="AM45"/>
  <c r="K45"/>
  <c r="Y44"/>
  <c r="AM43"/>
  <c r="K43"/>
  <c r="Y42"/>
  <c r="AM41"/>
  <c r="K41"/>
  <c r="Y40"/>
  <c r="AM39"/>
  <c r="K39"/>
  <c r="Y38"/>
  <c r="AM37"/>
  <c r="K37"/>
  <c r="Y36"/>
  <c r="AM35"/>
  <c r="K35"/>
  <c r="Y34"/>
  <c r="AM33"/>
  <c r="K33"/>
  <c r="Y32"/>
  <c r="AM31"/>
  <c r="K31"/>
  <c r="Y30"/>
  <c r="D71"/>
  <c r="R70"/>
  <c r="Y68"/>
  <c r="R68"/>
  <c r="AM67"/>
  <c r="K67"/>
  <c r="D67"/>
  <c r="AM65"/>
  <c r="K65"/>
  <c r="D65"/>
  <c r="Y64"/>
  <c r="R64"/>
  <c r="AM63"/>
  <c r="K63"/>
  <c r="D63"/>
  <c r="Y62"/>
  <c r="R62"/>
  <c r="AM61"/>
  <c r="K61"/>
  <c r="D61"/>
  <c r="Y60"/>
  <c r="R60"/>
  <c r="AM59"/>
  <c r="K59"/>
  <c r="D59"/>
  <c r="Y58"/>
  <c r="R58"/>
  <c r="AM57"/>
  <c r="K57"/>
  <c r="R48"/>
  <c r="D47"/>
  <c r="D45"/>
  <c r="R44"/>
  <c r="D43"/>
  <c r="R42"/>
  <c r="D41"/>
  <c r="R40"/>
  <c r="D39"/>
  <c r="R38"/>
  <c r="D37"/>
  <c r="R36"/>
  <c r="D35"/>
  <c r="R34"/>
  <c r="D33"/>
  <c r="R32"/>
  <c r="D31"/>
  <c r="R30"/>
  <c r="R75"/>
  <c r="D74"/>
  <c r="R71"/>
  <c r="D70"/>
  <c r="D81"/>
  <c r="D77"/>
  <c r="R74"/>
  <c r="D73"/>
  <c r="D80"/>
  <c r="R77"/>
  <c r="D76"/>
  <c r="R73"/>
  <c r="R80"/>
  <c r="R76"/>
  <c r="D75"/>
  <c r="AM56"/>
  <c r="K56"/>
  <c r="AM54"/>
  <c r="K54"/>
  <c r="Y53"/>
  <c r="AM52"/>
  <c r="K52"/>
  <c r="Y51"/>
  <c r="AM50"/>
  <c r="K50"/>
  <c r="Y49"/>
  <c r="AM48"/>
  <c r="D56"/>
  <c r="Y56"/>
  <c r="Y54"/>
  <c r="AM53"/>
  <c r="K53"/>
  <c r="Y52"/>
  <c r="AM51"/>
  <c r="K51"/>
  <c r="Y50"/>
  <c r="AM49"/>
  <c r="K49"/>
  <c r="Y48"/>
  <c r="D57"/>
  <c r="R56"/>
  <c r="R54"/>
  <c r="D53"/>
  <c r="R52"/>
  <c r="D51"/>
  <c r="R50"/>
  <c r="D49"/>
  <c r="Z27"/>
  <c r="Z26"/>
  <c r="Z25"/>
  <c r="Z22"/>
  <c r="Z18"/>
  <c r="Z15"/>
  <c r="Z13"/>
  <c r="Z7"/>
  <c r="Z6"/>
  <c r="Z5"/>
  <c r="AI248" l="1"/>
  <c r="AG248"/>
  <c r="AK248"/>
  <c r="AL248"/>
  <c r="AJ248"/>
  <c r="N5"/>
  <c r="O5"/>
  <c r="P5"/>
  <c r="L5"/>
  <c r="Q5"/>
  <c r="H6"/>
  <c r="I6"/>
  <c r="E6"/>
  <c r="J6"/>
  <c r="G6"/>
  <c r="Z20"/>
  <c r="Z29" s="1"/>
  <c r="H20"/>
  <c r="I20"/>
  <c r="E20"/>
  <c r="J20"/>
  <c r="G20"/>
  <c r="S22"/>
  <c r="X22"/>
  <c r="U22"/>
  <c r="V22"/>
  <c r="W22"/>
  <c r="AN26"/>
  <c r="AS26"/>
  <c r="AP26"/>
  <c r="AQ26"/>
  <c r="AR26"/>
  <c r="S6"/>
  <c r="X6"/>
  <c r="U6"/>
  <c r="V6"/>
  <c r="W6"/>
  <c r="Y6"/>
  <c r="H16"/>
  <c r="I16"/>
  <c r="E16"/>
  <c r="J16"/>
  <c r="G16"/>
  <c r="S18"/>
  <c r="X18"/>
  <c r="U18"/>
  <c r="V18"/>
  <c r="W18"/>
  <c r="AP25"/>
  <c r="AQ25"/>
  <c r="AR25"/>
  <c r="AN25"/>
  <c r="AS25"/>
  <c r="H5"/>
  <c r="I5"/>
  <c r="E5"/>
  <c r="J5"/>
  <c r="G5"/>
  <c r="N25"/>
  <c r="O25"/>
  <c r="P25"/>
  <c r="L25"/>
  <c r="Q25"/>
  <c r="N27"/>
  <c r="O27"/>
  <c r="P27"/>
  <c r="L27"/>
  <c r="Q27"/>
  <c r="AN6"/>
  <c r="AS6"/>
  <c r="AP6"/>
  <c r="AQ6"/>
  <c r="AR6"/>
  <c r="AP13"/>
  <c r="AQ13"/>
  <c r="AR13"/>
  <c r="AN13"/>
  <c r="AS13"/>
  <c r="AR15"/>
  <c r="AN15"/>
  <c r="AS15"/>
  <c r="AP15"/>
  <c r="AQ15"/>
  <c r="S16"/>
  <c r="X16"/>
  <c r="U16"/>
  <c r="V16"/>
  <c r="W16"/>
  <c r="AR27"/>
  <c r="AN27"/>
  <c r="AS27"/>
  <c r="AP27"/>
  <c r="AQ27"/>
  <c r="AP5"/>
  <c r="AQ5"/>
  <c r="AR5"/>
  <c r="AN5"/>
  <c r="AS5"/>
  <c r="H7"/>
  <c r="I7"/>
  <c r="E7"/>
  <c r="J7"/>
  <c r="G7"/>
  <c r="S13"/>
  <c r="X13"/>
  <c r="U13"/>
  <c r="V13"/>
  <c r="W13"/>
  <c r="S15"/>
  <c r="X15"/>
  <c r="U15"/>
  <c r="V15"/>
  <c r="W15"/>
  <c r="N18"/>
  <c r="O18"/>
  <c r="P18"/>
  <c r="L18"/>
  <c r="Q18"/>
  <c r="H22"/>
  <c r="I22"/>
  <c r="E22"/>
  <c r="J22"/>
  <c r="G22"/>
  <c r="S25"/>
  <c r="X25"/>
  <c r="U25"/>
  <c r="V25"/>
  <c r="W25"/>
  <c r="H26"/>
  <c r="I26"/>
  <c r="E26"/>
  <c r="J26"/>
  <c r="G26"/>
  <c r="N6"/>
  <c r="O6"/>
  <c r="P6"/>
  <c r="L6"/>
  <c r="Q6"/>
  <c r="N7"/>
  <c r="O7"/>
  <c r="P7"/>
  <c r="L7"/>
  <c r="Q7"/>
  <c r="AR7"/>
  <c r="AN7"/>
  <c r="AS7"/>
  <c r="AP7"/>
  <c r="AQ7"/>
  <c r="H13"/>
  <c r="I13"/>
  <c r="E13"/>
  <c r="J13"/>
  <c r="G13"/>
  <c r="H15"/>
  <c r="I15"/>
  <c r="E15"/>
  <c r="J15"/>
  <c r="G15"/>
  <c r="AQ16"/>
  <c r="AR16"/>
  <c r="AN16"/>
  <c r="AS16"/>
  <c r="AP16"/>
  <c r="N22"/>
  <c r="O22"/>
  <c r="P22"/>
  <c r="L22"/>
  <c r="Q22"/>
  <c r="AN22"/>
  <c r="AS22"/>
  <c r="AP22"/>
  <c r="AQ22"/>
  <c r="AR22"/>
  <c r="N26"/>
  <c r="O26"/>
  <c r="P26"/>
  <c r="L26"/>
  <c r="Q26"/>
  <c r="S27"/>
  <c r="X27"/>
  <c r="U27"/>
  <c r="V27"/>
  <c r="W27"/>
  <c r="S5"/>
  <c r="X5"/>
  <c r="U5"/>
  <c r="V5"/>
  <c r="W5"/>
  <c r="S7"/>
  <c r="X7"/>
  <c r="U7"/>
  <c r="V7"/>
  <c r="W7"/>
  <c r="N13"/>
  <c r="O13"/>
  <c r="P13"/>
  <c r="L13"/>
  <c r="Q13"/>
  <c r="N15"/>
  <c r="O15"/>
  <c r="P15"/>
  <c r="L15"/>
  <c r="Q15"/>
  <c r="N16"/>
  <c r="O16"/>
  <c r="P16"/>
  <c r="L16"/>
  <c r="Q16"/>
  <c r="H18"/>
  <c r="I18"/>
  <c r="E18"/>
  <c r="J18"/>
  <c r="G18"/>
  <c r="H25"/>
  <c r="I25"/>
  <c r="E25"/>
  <c r="J25"/>
  <c r="G25"/>
  <c r="S26"/>
  <c r="X26"/>
  <c r="U26"/>
  <c r="V26"/>
  <c r="W26"/>
  <c r="H27"/>
  <c r="I27"/>
  <c r="E27"/>
  <c r="J27"/>
  <c r="G27"/>
  <c r="Z248" l="1"/>
  <c r="Y13"/>
  <c r="Y18"/>
  <c r="Y22"/>
  <c r="Y7"/>
  <c r="D20"/>
  <c r="D22"/>
  <c r="K18"/>
  <c r="R15"/>
  <c r="D7"/>
  <c r="AM5"/>
  <c r="AM13"/>
  <c r="Y26"/>
  <c r="R7"/>
  <c r="Y27"/>
  <c r="K26"/>
  <c r="W29"/>
  <c r="W248" s="1"/>
  <c r="Y15"/>
  <c r="K25"/>
  <c r="Y5"/>
  <c r="K13"/>
  <c r="AM16"/>
  <c r="AM7"/>
  <c r="U29"/>
  <c r="U248" s="1"/>
  <c r="Y25"/>
  <c r="R26"/>
  <c r="D18"/>
  <c r="K22"/>
  <c r="J29"/>
  <c r="J248" s="1"/>
  <c r="V29"/>
  <c r="V248" s="1"/>
  <c r="Q29"/>
  <c r="Q248" s="1"/>
  <c r="D27"/>
  <c r="K15"/>
  <c r="K7"/>
  <c r="H29"/>
  <c r="H248" s="1"/>
  <c r="G29"/>
  <c r="G248" s="1"/>
  <c r="AD29"/>
  <c r="AD248" s="1"/>
  <c r="AB29"/>
  <c r="AB248" s="1"/>
  <c r="O29"/>
  <c r="O248" s="1"/>
  <c r="AM27"/>
  <c r="Y16"/>
  <c r="K27"/>
  <c r="R18"/>
  <c r="AN29"/>
  <c r="AN248" s="1"/>
  <c r="AR29"/>
  <c r="AR248" s="1"/>
  <c r="D6"/>
  <c r="K5"/>
  <c r="I29"/>
  <c r="I248" s="1"/>
  <c r="P29"/>
  <c r="P248" s="1"/>
  <c r="AM6"/>
  <c r="AS29"/>
  <c r="AS248" s="1"/>
  <c r="AM26"/>
  <c r="AM22"/>
  <c r="D25"/>
  <c r="R5"/>
  <c r="D15"/>
  <c r="E29"/>
  <c r="E248" s="1"/>
  <c r="K6"/>
  <c r="S29"/>
  <c r="S248" s="1"/>
  <c r="AE29"/>
  <c r="AE248" s="1"/>
  <c r="AC29"/>
  <c r="AC248" s="1"/>
  <c r="L29"/>
  <c r="L248" s="1"/>
  <c r="R25"/>
  <c r="R13"/>
  <c r="R16"/>
  <c r="AM15"/>
  <c r="R6"/>
  <c r="AP29"/>
  <c r="AP248" s="1"/>
  <c r="R22"/>
  <c r="Y20"/>
  <c r="K16"/>
  <c r="R27"/>
  <c r="D13"/>
  <c r="X29"/>
  <c r="X248" s="1"/>
  <c r="N29"/>
  <c r="N248" s="1"/>
  <c r="D26"/>
  <c r="D5"/>
  <c r="AM25"/>
  <c r="D16"/>
  <c r="AQ29"/>
  <c r="AQ248" s="1"/>
</calcChain>
</file>

<file path=xl/sharedStrings.xml><?xml version="1.0" encoding="utf-8"?>
<sst xmlns="http://schemas.openxmlformats.org/spreadsheetml/2006/main" count="1347" uniqueCount="682">
  <si>
    <t>구  분</t>
    <phoneticPr fontId="2" type="noConversion"/>
  </si>
  <si>
    <t>직렬별(단위 : 명)</t>
    <phoneticPr fontId="2" type="noConversion"/>
  </si>
  <si>
    <t>행정직</t>
    <phoneticPr fontId="2" type="noConversion"/>
  </si>
  <si>
    <t>세무직</t>
    <phoneticPr fontId="2" type="noConversion"/>
  </si>
  <si>
    <t>사회복지직</t>
    <phoneticPr fontId="2" type="noConversion"/>
  </si>
  <si>
    <t>시설직</t>
    <phoneticPr fontId="2" type="noConversion"/>
  </si>
  <si>
    <t>보건직</t>
    <phoneticPr fontId="2" type="noConversion"/>
  </si>
  <si>
    <t>행정직
총계</t>
    <phoneticPr fontId="2" type="noConversion"/>
  </si>
  <si>
    <t>5급</t>
    <phoneticPr fontId="2" type="noConversion"/>
  </si>
  <si>
    <t>6급이하소계</t>
    <phoneticPr fontId="2" type="noConversion"/>
  </si>
  <si>
    <t>6급</t>
    <phoneticPr fontId="2" type="noConversion"/>
  </si>
  <si>
    <t>7급</t>
    <phoneticPr fontId="2" type="noConversion"/>
  </si>
  <si>
    <t>8급</t>
    <phoneticPr fontId="2" type="noConversion"/>
  </si>
  <si>
    <t>9급</t>
    <phoneticPr fontId="2" type="noConversion"/>
  </si>
  <si>
    <t>세무직
총계</t>
    <phoneticPr fontId="2" type="noConversion"/>
  </si>
  <si>
    <t>사회직
총계</t>
    <phoneticPr fontId="2" type="noConversion"/>
  </si>
  <si>
    <t>시설직
총계</t>
    <phoneticPr fontId="2" type="noConversion"/>
  </si>
  <si>
    <t>보건직
총계</t>
    <phoneticPr fontId="2" type="noConversion"/>
  </si>
  <si>
    <t>종로구</t>
    <phoneticPr fontId="2" type="noConversion"/>
  </si>
  <si>
    <t>중구</t>
    <phoneticPr fontId="2" type="noConversion"/>
  </si>
  <si>
    <t>용산구</t>
    <phoneticPr fontId="2" type="noConversion"/>
  </si>
  <si>
    <t>성동구</t>
    <phoneticPr fontId="2" type="noConversion"/>
  </si>
  <si>
    <t>광진구</t>
    <phoneticPr fontId="2" type="noConversion"/>
  </si>
  <si>
    <t>동대문구</t>
    <phoneticPr fontId="2" type="noConversion"/>
  </si>
  <si>
    <t>중랑구</t>
    <phoneticPr fontId="2" type="noConversion"/>
  </si>
  <si>
    <t>성북구</t>
    <phoneticPr fontId="2" type="noConversion"/>
  </si>
  <si>
    <t>강북구</t>
    <phoneticPr fontId="2" type="noConversion"/>
  </si>
  <si>
    <t>도봉구</t>
    <phoneticPr fontId="2" type="noConversion"/>
  </si>
  <si>
    <t>은평구</t>
    <phoneticPr fontId="2" type="noConversion"/>
  </si>
  <si>
    <t>서대문구</t>
    <phoneticPr fontId="2" type="noConversion"/>
  </si>
  <si>
    <t>마포구</t>
    <phoneticPr fontId="2" type="noConversion"/>
  </si>
  <si>
    <t>양천구</t>
    <phoneticPr fontId="2" type="noConversion"/>
  </si>
  <si>
    <t>강서구</t>
    <phoneticPr fontId="2" type="noConversion"/>
  </si>
  <si>
    <t>구로구</t>
    <phoneticPr fontId="2" type="noConversion"/>
  </si>
  <si>
    <t>금천구</t>
    <phoneticPr fontId="2" type="noConversion"/>
  </si>
  <si>
    <t>영등포구</t>
    <phoneticPr fontId="2" type="noConversion"/>
  </si>
  <si>
    <t>동작구</t>
    <phoneticPr fontId="2" type="noConversion"/>
  </si>
  <si>
    <t>관악구</t>
    <phoneticPr fontId="2" type="noConversion"/>
  </si>
  <si>
    <t>서초구</t>
    <phoneticPr fontId="2" type="noConversion"/>
  </si>
  <si>
    <t>강남구</t>
    <phoneticPr fontId="2" type="noConversion"/>
  </si>
  <si>
    <t>송파구</t>
    <phoneticPr fontId="2" type="noConversion"/>
  </si>
  <si>
    <t>강동구</t>
    <phoneticPr fontId="2" type="noConversion"/>
  </si>
  <si>
    <t>중구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</si>
  <si>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</si>
  <si>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</si>
  <si>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</si>
  <si>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</si>
  <si>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</si>
  <si>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</si>
  <si>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</si>
  <si>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</si>
  <si>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</si>
  <si>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</si>
  <si>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강서구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</si>
  <si>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</si>
  <si>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</si>
  <si>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</si>
  <si>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</si>
  <si>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</si>
  <si>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</si>
  <si>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</si>
  <si>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</si>
  <si>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</si>
  <si>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</si>
  <si>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</si>
  <si>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</si>
  <si>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</si>
  <si>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노원구</t>
    <phoneticPr fontId="2" type="noConversion"/>
  </si>
  <si>
    <t>광산구</t>
  </si>
  <si>
    <t>광주광역시</t>
    <phoneticPr fontId="1" type="noConversion"/>
  </si>
  <si>
    <t>유성구</t>
  </si>
  <si>
    <t>대덕구</t>
  </si>
  <si>
    <t>대전광역시</t>
    <phoneticPr fontId="1" type="noConversion"/>
  </si>
  <si>
    <t>울주군</t>
  </si>
  <si>
    <t>울산광역시</t>
    <phoneticPr fontId="1" type="noConversion"/>
  </si>
  <si>
    <t>부산광역시</t>
    <phoneticPr fontId="1" type="noConversion"/>
  </si>
  <si>
    <t>서울특별시</t>
    <phoneticPr fontId="1" type="noConversion"/>
  </si>
  <si>
    <t>대구광역시</t>
    <phoneticPr fontId="1" type="noConversion"/>
  </si>
  <si>
    <t>인천광역시</t>
    <phoneticPr fontId="1" type="noConversion"/>
  </si>
  <si>
    <t>서울특별시 평균</t>
  </si>
  <si>
    <t>부산광역시 평균</t>
  </si>
  <si>
    <t>대구광역시 평균</t>
  </si>
  <si>
    <t>인천광역시 평균</t>
  </si>
  <si>
    <t>광주광역시 평균</t>
  </si>
  <si>
    <t>대전광역시 평균</t>
  </si>
  <si>
    <t>울산광역시 평균</t>
  </si>
  <si>
    <t>전체 평균</t>
  </si>
  <si>
    <t>농업직</t>
    <phoneticPr fontId="2" type="noConversion"/>
  </si>
  <si>
    <t>농업직
총계</t>
    <phoneticPr fontId="2" type="noConversion"/>
  </si>
  <si>
    <t>강원도</t>
    <phoneticPr fontId="1" type="noConversion"/>
  </si>
  <si>
    <t>충청북도</t>
    <phoneticPr fontId="1" type="noConversion"/>
  </si>
  <si>
    <t>홍성군</t>
    <phoneticPr fontId="2" type="noConversion"/>
  </si>
  <si>
    <t>충청남도</t>
    <phoneticPr fontId="1" type="noConversion"/>
  </si>
  <si>
    <t>전라북도</t>
    <phoneticPr fontId="1" type="noConversion"/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</si>
  <si>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</si>
  <si>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</si>
  <si>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</si>
  <si>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</si>
  <si>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</si>
  <si>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</si>
  <si>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</si>
  <si>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</si>
  <si>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</si>
  <si>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</si>
  <si>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</si>
  <si>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</si>
  <si>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</si>
  <si>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</si>
  <si>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</si>
  <si>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</si>
  <si>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</si>
  <si>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</si>
  <si>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</si>
  <si>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</si>
  <si>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</si>
  <si>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</si>
  <si>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</si>
  <si>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</si>
  <si>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</si>
  <si>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</si>
  <si>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부산광역시</t>
    <phoneticPr fontId="1" type="noConversion"/>
  </si>
  <si>
    <t>대구광역시</t>
    <phoneticPr fontId="1" type="noConversion"/>
  </si>
  <si>
    <t>대구광역시</t>
    <phoneticPr fontId="1" type="noConversion"/>
  </si>
  <si>
    <t>대구광역시</t>
    <phoneticPr fontId="1" type="noConversion"/>
  </si>
  <si>
    <t>인천광역시</t>
    <phoneticPr fontId="1" type="noConversion"/>
  </si>
  <si>
    <t>인천광역시</t>
    <phoneticPr fontId="1" type="noConversion"/>
  </si>
  <si>
    <t>광주광역시</t>
    <phoneticPr fontId="1" type="noConversion"/>
  </si>
  <si>
    <t>광주광역시</t>
    <phoneticPr fontId="1" type="noConversion"/>
  </si>
  <si>
    <t>남구</t>
    <phoneticPr fontId="1" type="noConversion"/>
  </si>
  <si>
    <t>대전광역시</t>
    <phoneticPr fontId="1" type="noConversion"/>
  </si>
  <si>
    <t>울산광역시</t>
    <phoneticPr fontId="1" type="noConversion"/>
  </si>
  <si>
    <t>중구</t>
    <phoneticPr fontId="1" type="noConversion"/>
  </si>
  <si>
    <t>울산광역시</t>
    <phoneticPr fontId="1" type="noConversion"/>
  </si>
  <si>
    <t>경기도</t>
    <phoneticPr fontId="1" type="noConversion"/>
  </si>
  <si>
    <t>수원시</t>
    <phoneticPr fontId="2" type="noConversion"/>
  </si>
  <si>
    <t>성남시</t>
    <phoneticPr fontId="1" type="noConversion"/>
  </si>
  <si>
    <t>부천시</t>
    <phoneticPr fontId="2" type="noConversion"/>
  </si>
  <si>
    <t>안양시</t>
    <phoneticPr fontId="2" type="noConversion"/>
  </si>
  <si>
    <t>안산시</t>
    <phoneticPr fontId="2" type="noConversion"/>
  </si>
  <si>
    <t>용인시</t>
    <phoneticPr fontId="2" type="noConversion"/>
  </si>
  <si>
    <t>평택시</t>
    <phoneticPr fontId="2" type="noConversion"/>
  </si>
  <si>
    <t>광명시</t>
    <phoneticPr fontId="2" type="noConversion"/>
  </si>
  <si>
    <t>시흥시</t>
    <phoneticPr fontId="2" type="noConversion"/>
  </si>
  <si>
    <t>경기도</t>
    <phoneticPr fontId="1" type="noConversion"/>
  </si>
  <si>
    <t>군포시</t>
    <phoneticPr fontId="2" type="noConversion"/>
  </si>
  <si>
    <t>화성시</t>
    <phoneticPr fontId="2" type="noConversion"/>
  </si>
  <si>
    <t>이천시</t>
    <phoneticPr fontId="2" type="noConversion"/>
  </si>
  <si>
    <t>김포시</t>
    <phoneticPr fontId="2" type="noConversion"/>
  </si>
  <si>
    <t>광주시</t>
    <phoneticPr fontId="2" type="noConversion"/>
  </si>
  <si>
    <t>안성시</t>
    <phoneticPr fontId="2" type="noConversion"/>
  </si>
  <si>
    <t>하남시</t>
    <phoneticPr fontId="2" type="noConversion"/>
  </si>
  <si>
    <t>의왕시</t>
    <phoneticPr fontId="2" type="noConversion"/>
  </si>
  <si>
    <t>오산시</t>
    <phoneticPr fontId="2" type="noConversion"/>
  </si>
  <si>
    <t>여주시</t>
    <phoneticPr fontId="2" type="noConversion"/>
  </si>
  <si>
    <t>양평군</t>
    <phoneticPr fontId="2" type="noConversion"/>
  </si>
  <si>
    <t>과천시</t>
    <phoneticPr fontId="2" type="noConversion"/>
  </si>
  <si>
    <t>고양시</t>
    <phoneticPr fontId="2" type="noConversion"/>
  </si>
  <si>
    <t>의정부시</t>
    <phoneticPr fontId="2" type="noConversion"/>
  </si>
  <si>
    <t>남양주시</t>
    <phoneticPr fontId="2" type="noConversion"/>
  </si>
  <si>
    <t>파주시</t>
    <phoneticPr fontId="2" type="noConversion"/>
  </si>
  <si>
    <t>구리시</t>
    <phoneticPr fontId="2" type="noConversion"/>
  </si>
  <si>
    <t>포천시</t>
    <phoneticPr fontId="2" type="noConversion"/>
  </si>
  <si>
    <t>양주시</t>
    <phoneticPr fontId="2" type="noConversion"/>
  </si>
  <si>
    <t>동두천시</t>
    <phoneticPr fontId="2" type="noConversion"/>
  </si>
  <si>
    <t>가평군</t>
    <phoneticPr fontId="2" type="noConversion"/>
  </si>
  <si>
    <t>연천군</t>
    <phoneticPr fontId="2" type="noConversion"/>
  </si>
  <si>
    <t>경기도 평균</t>
    <phoneticPr fontId="1" type="noConversion"/>
  </si>
  <si>
    <t>강원도</t>
    <phoneticPr fontId="1" type="noConversion"/>
  </si>
  <si>
    <t>춘천시</t>
    <phoneticPr fontId="2" type="noConversion"/>
  </si>
  <si>
    <t>원주시</t>
    <phoneticPr fontId="2" type="noConversion"/>
  </si>
  <si>
    <t>강릉시</t>
    <phoneticPr fontId="2" type="noConversion"/>
  </si>
  <si>
    <t>동해시</t>
    <phoneticPr fontId="2" type="noConversion"/>
  </si>
  <si>
    <t>태백시</t>
    <phoneticPr fontId="2" type="noConversion"/>
  </si>
  <si>
    <t>속초시</t>
    <phoneticPr fontId="2" type="noConversion"/>
  </si>
  <si>
    <t>삼척시</t>
    <phoneticPr fontId="2" type="noConversion"/>
  </si>
  <si>
    <t>홍천군</t>
    <phoneticPr fontId="2" type="noConversion"/>
  </si>
  <si>
    <t>횡성군</t>
    <phoneticPr fontId="2" type="noConversion"/>
  </si>
  <si>
    <t>영월군</t>
    <phoneticPr fontId="2" type="noConversion"/>
  </si>
  <si>
    <t>평창군</t>
    <phoneticPr fontId="2" type="noConversion"/>
  </si>
  <si>
    <t>정선군</t>
    <phoneticPr fontId="2" type="noConversion"/>
  </si>
  <si>
    <t>철원군</t>
    <phoneticPr fontId="2" type="noConversion"/>
  </si>
  <si>
    <t>화천군</t>
    <phoneticPr fontId="2" type="noConversion"/>
  </si>
  <si>
    <t>양구군</t>
    <phoneticPr fontId="2" type="noConversion"/>
  </si>
  <si>
    <t>인제군</t>
    <phoneticPr fontId="2" type="noConversion"/>
  </si>
  <si>
    <t>고성군</t>
    <phoneticPr fontId="2" type="noConversion"/>
  </si>
  <si>
    <t>양양군</t>
    <phoneticPr fontId="2" type="noConversion"/>
  </si>
  <si>
    <t>강원도 평균</t>
    <phoneticPr fontId="1" type="noConversion"/>
  </si>
  <si>
    <t>충청북도</t>
    <phoneticPr fontId="1" type="noConversion"/>
  </si>
  <si>
    <t>청주시</t>
    <phoneticPr fontId="2" type="noConversion"/>
  </si>
  <si>
    <t>충주시</t>
    <phoneticPr fontId="2" type="noConversion"/>
  </si>
  <si>
    <t>제천시</t>
    <phoneticPr fontId="2" type="noConversion"/>
  </si>
  <si>
    <t>보은군</t>
    <phoneticPr fontId="2" type="noConversion"/>
  </si>
  <si>
    <t>옥천군</t>
    <phoneticPr fontId="2" type="noConversion"/>
  </si>
  <si>
    <t>영동군</t>
    <phoneticPr fontId="2" type="noConversion"/>
  </si>
  <si>
    <t>증평군</t>
    <phoneticPr fontId="2" type="noConversion"/>
  </si>
  <si>
    <t>진천군</t>
    <phoneticPr fontId="2" type="noConversion"/>
  </si>
  <si>
    <t>괴산군</t>
    <phoneticPr fontId="2" type="noConversion"/>
  </si>
  <si>
    <t>음성군</t>
    <phoneticPr fontId="2" type="noConversion"/>
  </si>
  <si>
    <t>단양군</t>
    <phoneticPr fontId="2" type="noConversion"/>
  </si>
  <si>
    <t>충청북도 평균</t>
    <phoneticPr fontId="1" type="noConversion"/>
  </si>
  <si>
    <t>충청남도</t>
    <phoneticPr fontId="1" type="noConversion"/>
  </si>
  <si>
    <t>천안시</t>
    <phoneticPr fontId="2" type="noConversion"/>
  </si>
  <si>
    <t>공주시</t>
    <phoneticPr fontId="2" type="noConversion"/>
  </si>
  <si>
    <t>보령시</t>
    <phoneticPr fontId="2" type="noConversion"/>
  </si>
  <si>
    <t>아산시</t>
    <phoneticPr fontId="2" type="noConversion"/>
  </si>
  <si>
    <t>서산시</t>
    <phoneticPr fontId="2" type="noConversion"/>
  </si>
  <si>
    <t>계룡시</t>
    <phoneticPr fontId="2" type="noConversion"/>
  </si>
  <si>
    <t>논산시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</si>
  <si>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</si>
  <si>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</si>
  <si>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</si>
  <si>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</si>
  <si>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예산군</t>
    <phoneticPr fontId="2" type="noConversion"/>
  </si>
  <si>
    <t>태안군</t>
    <phoneticPr fontId="2" type="noConversion"/>
  </si>
  <si>
    <t>당진시</t>
    <phoneticPr fontId="2" type="noConversion"/>
  </si>
  <si>
    <t>충청남도 평균</t>
    <phoneticPr fontId="1" type="noConversion"/>
  </si>
  <si>
    <t>전라북도</t>
    <phoneticPr fontId="1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</si>
  <si>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</si>
  <si>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</si>
  <si>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</si>
  <si>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</si>
  <si>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</si>
  <si>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</si>
  <si>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</si>
  <si>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</si>
  <si>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</si>
  <si>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</si>
  <si>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</si>
  <si>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</si>
  <si>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</si>
  <si>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</si>
  <si>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전라북도 평균</t>
    <phoneticPr fontId="1" type="noConversion"/>
  </si>
  <si>
    <t>전라남도</t>
    <phoneticPr fontId="1" type="noConversion"/>
  </si>
  <si>
    <t>목포시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</si>
  <si>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</si>
  <si>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</si>
  <si>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</si>
  <si>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</si>
  <si>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</si>
  <si>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</si>
  <si>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</si>
  <si>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</si>
  <si>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</si>
  <si>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</si>
  <si>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</si>
  <si>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</si>
  <si>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</si>
  <si>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</si>
  <si>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</si>
  <si>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</si>
  <si>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</si>
  <si>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</si>
  <si>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</si>
  <si>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</si>
  <si>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</si>
  <si>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전라남도 평균</t>
    <phoneticPr fontId="1" type="noConversion"/>
  </si>
  <si>
    <t>경상북도</t>
    <phoneticPr fontId="1" type="noConversion"/>
  </si>
  <si>
    <t>경상북도</t>
    <phoneticPr fontId="1" type="noConversion"/>
  </si>
  <si>
    <t>경상북도</t>
    <phoneticPr fontId="1" type="noConversion"/>
  </si>
  <si>
    <t>경상북도 평균</t>
    <phoneticPr fontId="1" type="noConversion"/>
  </si>
  <si>
    <t>경상남도</t>
    <phoneticPr fontId="1" type="noConversion"/>
  </si>
  <si>
    <t>창원시</t>
    <phoneticPr fontId="2" type="noConversion"/>
  </si>
  <si>
    <t>진주시</t>
    <phoneticPr fontId="2" type="noConversion"/>
  </si>
  <si>
    <t>통영시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</si>
  <si>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</si>
  <si>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</si>
  <si>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</si>
  <si>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</si>
  <si>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양산시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</si>
  <si>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</si>
  <si>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</si>
  <si>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</si>
  <si>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 xml:space="preserve">고성군 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</si>
  <si>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</si>
  <si>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</si>
  <si>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</si>
  <si>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</si>
  <si>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</si>
  <si>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</si>
  <si>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경상남도 평균</t>
    <phoneticPr fontId="1" type="noConversion"/>
  </si>
  <si>
    <t>제주특별자치도</t>
    <phoneticPr fontId="1" type="noConversion"/>
  </si>
  <si>
    <t>서귀포시</t>
    <phoneticPr fontId="2" type="noConversion"/>
  </si>
  <si>
    <t>제주시</t>
    <phoneticPr fontId="2" type="noConversion"/>
  </si>
  <si>
    <t>동구</t>
    <phoneticPr fontId="2" type="noConversion"/>
  </si>
  <si>
    <t>서구</t>
    <phoneticPr fontId="2" type="noConversion"/>
  </si>
  <si>
    <t>남구</t>
    <phoneticPr fontId="2" type="noConversion"/>
  </si>
  <si>
    <t>북구</t>
    <phoneticPr fontId="2" type="noConversion"/>
  </si>
  <si>
    <t>광산구</t>
    <phoneticPr fontId="2" type="noConversion"/>
  </si>
  <si>
    <t>성남시</t>
    <phoneticPr fontId="2" type="noConversion"/>
  </si>
  <si>
    <t>군포시</t>
    <phoneticPr fontId="2" type="noConversion"/>
  </si>
  <si>
    <t>화성시</t>
    <phoneticPr fontId="2" type="noConversion"/>
  </si>
  <si>
    <t>이천시</t>
    <phoneticPr fontId="2" type="noConversion"/>
  </si>
  <si>
    <t>김포시</t>
    <phoneticPr fontId="2" type="noConversion"/>
  </si>
  <si>
    <t>광주시</t>
    <phoneticPr fontId="2" type="noConversion"/>
  </si>
  <si>
    <t>안성시</t>
    <phoneticPr fontId="2" type="noConversion"/>
  </si>
  <si>
    <t>하남시</t>
    <phoneticPr fontId="2" type="noConversion"/>
  </si>
  <si>
    <t>의왕시</t>
    <phoneticPr fontId="2" type="noConversion"/>
  </si>
  <si>
    <t>오산시</t>
    <phoneticPr fontId="2" type="noConversion"/>
  </si>
  <si>
    <t>여주시</t>
    <phoneticPr fontId="2" type="noConversion"/>
  </si>
  <si>
    <t>양평군</t>
    <phoneticPr fontId="2" type="noConversion"/>
  </si>
  <si>
    <t>과천시</t>
    <phoneticPr fontId="2" type="noConversion"/>
  </si>
  <si>
    <t>고양시</t>
    <phoneticPr fontId="2" type="noConversion"/>
  </si>
  <si>
    <t>의정부시</t>
    <phoneticPr fontId="2" type="noConversion"/>
  </si>
  <si>
    <t>남양주시</t>
    <phoneticPr fontId="2" type="noConversion"/>
  </si>
  <si>
    <t>파주시</t>
    <phoneticPr fontId="2" type="noConversion"/>
  </si>
  <si>
    <t>구리시</t>
    <phoneticPr fontId="2" type="noConversion"/>
  </si>
  <si>
    <t>포천시</t>
    <phoneticPr fontId="2" type="noConversion"/>
  </si>
  <si>
    <t>양주시</t>
    <phoneticPr fontId="2" type="noConversion"/>
  </si>
  <si>
    <t>동두천시</t>
    <phoneticPr fontId="2" type="noConversion"/>
  </si>
  <si>
    <t>가평군</t>
    <phoneticPr fontId="2" type="noConversion"/>
  </si>
  <si>
    <t>연천군</t>
    <phoneticPr fontId="2" type="noConversion"/>
  </si>
  <si>
    <t>춘천시</t>
    <phoneticPr fontId="2" type="noConversion"/>
  </si>
  <si>
    <t>원주시</t>
    <phoneticPr fontId="2" type="noConversion"/>
  </si>
  <si>
    <t>강릉시</t>
    <phoneticPr fontId="2" type="noConversion"/>
  </si>
  <si>
    <t>동해시</t>
    <phoneticPr fontId="2" type="noConversion"/>
  </si>
  <si>
    <t>태백시</t>
    <phoneticPr fontId="2" type="noConversion"/>
  </si>
  <si>
    <t>속초시</t>
    <phoneticPr fontId="2" type="noConversion"/>
  </si>
  <si>
    <t>삼척시</t>
    <phoneticPr fontId="2" type="noConversion"/>
  </si>
  <si>
    <t>홍천군</t>
    <phoneticPr fontId="2" type="noConversion"/>
  </si>
  <si>
    <t>횡성군</t>
    <phoneticPr fontId="2" type="noConversion"/>
  </si>
  <si>
    <t>영월군</t>
    <phoneticPr fontId="2" type="noConversion"/>
  </si>
  <si>
    <t>평창군</t>
    <phoneticPr fontId="2" type="noConversion"/>
  </si>
  <si>
    <t>정선군</t>
    <phoneticPr fontId="2" type="noConversion"/>
  </si>
  <si>
    <t>철원군</t>
    <phoneticPr fontId="2" type="noConversion"/>
  </si>
  <si>
    <t>화천군</t>
    <phoneticPr fontId="2" type="noConversion"/>
  </si>
  <si>
    <t>양구군</t>
    <phoneticPr fontId="2" type="noConversion"/>
  </si>
  <si>
    <t>인제군</t>
    <phoneticPr fontId="2" type="noConversion"/>
  </si>
  <si>
    <t>고성군</t>
    <phoneticPr fontId="2" type="noConversion"/>
  </si>
  <si>
    <t>양양군</t>
    <phoneticPr fontId="2" type="noConversion"/>
  </si>
  <si>
    <t>청주시</t>
    <phoneticPr fontId="2" type="noConversion"/>
  </si>
  <si>
    <t>충주시</t>
    <phoneticPr fontId="2" type="noConversion"/>
  </si>
  <si>
    <t>제천시</t>
    <phoneticPr fontId="2" type="noConversion"/>
  </si>
  <si>
    <t>보은군</t>
    <phoneticPr fontId="2" type="noConversion"/>
  </si>
  <si>
    <t>옥천군</t>
    <phoneticPr fontId="2" type="noConversion"/>
  </si>
  <si>
    <t>영동군</t>
    <phoneticPr fontId="2" type="noConversion"/>
  </si>
  <si>
    <t>증평군</t>
    <phoneticPr fontId="2" type="noConversion"/>
  </si>
  <si>
    <t>진천군</t>
    <phoneticPr fontId="2" type="noConversion"/>
  </si>
  <si>
    <t>괴산군</t>
    <phoneticPr fontId="2" type="noConversion"/>
  </si>
  <si>
    <t>음성군</t>
    <phoneticPr fontId="2" type="noConversion"/>
  </si>
  <si>
    <t>단양군</t>
    <phoneticPr fontId="2" type="noConversion"/>
  </si>
  <si>
    <t>천안시</t>
    <phoneticPr fontId="2" type="noConversion"/>
  </si>
  <si>
    <t>공주시</t>
    <phoneticPr fontId="2" type="noConversion"/>
  </si>
  <si>
    <t>보령시</t>
    <phoneticPr fontId="2" type="noConversion"/>
  </si>
  <si>
    <t>아산시</t>
    <phoneticPr fontId="2" type="noConversion"/>
  </si>
  <si>
    <t>서산시</t>
    <phoneticPr fontId="2" type="noConversion"/>
  </si>
  <si>
    <t>계룡시</t>
    <phoneticPr fontId="2" type="noConversion"/>
  </si>
  <si>
    <t>논산시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</si>
  <si>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</si>
  <si>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</si>
  <si>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</si>
  <si>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</si>
  <si>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홍성군</t>
    <phoneticPr fontId="2" type="noConversion"/>
  </si>
  <si>
    <t>예산군</t>
    <phoneticPr fontId="2" type="noConversion"/>
  </si>
  <si>
    <t>태안군</t>
    <phoneticPr fontId="2" type="noConversion"/>
  </si>
  <si>
    <t>당진시</t>
    <phoneticPr fontId="2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</si>
  <si>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</si>
  <si>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</si>
  <si>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</si>
  <si>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</si>
  <si>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</si>
  <si>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</si>
  <si>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</si>
  <si>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</si>
  <si>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</si>
  <si>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</si>
  <si>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</si>
  <si>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</si>
  <si>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</si>
  <si>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</si>
  <si>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목포시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</si>
  <si>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</si>
  <si>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</si>
  <si>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</si>
  <si>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</si>
  <si>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</si>
  <si>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</si>
  <si>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</si>
  <si>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</si>
  <si>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</si>
  <si>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</si>
  <si>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</si>
  <si>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</si>
  <si>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</si>
  <si>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</si>
  <si>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</si>
  <si>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</si>
  <si>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</si>
  <si>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</si>
  <si>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</si>
  <si>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</si>
  <si>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</si>
  <si>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서울특별시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</si>
  <si>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</si>
  <si>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</si>
  <si>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</si>
  <si>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</si>
  <si>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</si>
  <si>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</si>
  <si>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</si>
  <si>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</si>
  <si>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</si>
  <si>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</si>
  <si>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</si>
  <si>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</si>
  <si>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</si>
  <si>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</si>
  <si>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
자치도</t>
    <phoneticPr fontId="1" type="noConversion"/>
  </si>
  <si>
    <t>세종특별자치시</t>
    <phoneticPr fontId="1" type="noConversion"/>
  </si>
  <si>
    <t>경기도</t>
    <phoneticPr fontId="1" type="noConversion"/>
  </si>
  <si>
    <t>전라남도</t>
    <phoneticPr fontId="1" type="noConversion"/>
  </si>
  <si>
    <t>충북도청</t>
    <phoneticPr fontId="2" type="noConversion"/>
  </si>
  <si>
    <t>충남도청</t>
    <phoneticPr fontId="2" type="noConversion"/>
  </si>
  <si>
    <t>전북도청</t>
    <phoneticPr fontId="2" type="noConversion"/>
  </si>
  <si>
    <t>전남도청</t>
    <phoneticPr fontId="2" type="noConversion"/>
  </si>
  <si>
    <t>경북도청</t>
    <phoneticPr fontId="2" type="noConversion"/>
  </si>
  <si>
    <t>경남도청</t>
    <phoneticPr fontId="2" type="noConversion"/>
  </si>
  <si>
    <t>제주도청</t>
    <phoneticPr fontId="2" type="noConversion"/>
  </si>
  <si>
    <t>서울시청</t>
    <phoneticPr fontId="2" type="noConversion"/>
  </si>
  <si>
    <t>부산시청</t>
    <phoneticPr fontId="2" type="noConversion"/>
  </si>
  <si>
    <t>대구시청</t>
    <phoneticPr fontId="2" type="noConversion"/>
  </si>
  <si>
    <t>인천시청</t>
    <phoneticPr fontId="2" type="noConversion"/>
  </si>
  <si>
    <t>광주시청</t>
    <phoneticPr fontId="2" type="noConversion"/>
  </si>
  <si>
    <t>대전시청</t>
    <phoneticPr fontId="2" type="noConversion"/>
  </si>
  <si>
    <t>울산시청</t>
    <phoneticPr fontId="2" type="noConversion"/>
  </si>
  <si>
    <t>세종시청</t>
    <phoneticPr fontId="2" type="noConversion"/>
  </si>
  <si>
    <t>강원도청</t>
    <phoneticPr fontId="2" type="noConversion"/>
  </si>
  <si>
    <t>경기도청</t>
    <phoneticPr fontId="2" type="noConversion"/>
  </si>
  <si>
    <t>구분</t>
    <phoneticPr fontId="1" type="noConversion"/>
  </si>
  <si>
    <t>종로구</t>
    <phoneticPr fontId="2" type="noConversion"/>
  </si>
  <si>
    <t>중구</t>
    <phoneticPr fontId="2" type="noConversion"/>
  </si>
  <si>
    <t>용산구</t>
    <phoneticPr fontId="2" type="noConversion"/>
  </si>
  <si>
    <t>성동구</t>
    <phoneticPr fontId="2" type="noConversion"/>
  </si>
  <si>
    <t>광진구</t>
    <phoneticPr fontId="2" type="noConversion"/>
  </si>
  <si>
    <t>동대문구</t>
    <phoneticPr fontId="2" type="noConversion"/>
  </si>
  <si>
    <t>중랑구</t>
    <phoneticPr fontId="2" type="noConversion"/>
  </si>
  <si>
    <t>성북구</t>
    <phoneticPr fontId="2" type="noConversion"/>
  </si>
  <si>
    <t>강북구</t>
    <phoneticPr fontId="2" type="noConversion"/>
  </si>
  <si>
    <t>도봉구</t>
    <phoneticPr fontId="2" type="noConversion"/>
  </si>
  <si>
    <t>노원구</t>
    <phoneticPr fontId="2" type="noConversion"/>
  </si>
  <si>
    <t>은평구</t>
    <phoneticPr fontId="2" type="noConversion"/>
  </si>
  <si>
    <t>서대문구</t>
    <phoneticPr fontId="2" type="noConversion"/>
  </si>
  <si>
    <t>마포구</t>
    <phoneticPr fontId="2" type="noConversion"/>
  </si>
  <si>
    <t>양천구</t>
    <phoneticPr fontId="2" type="noConversion"/>
  </si>
  <si>
    <t>강서구</t>
    <phoneticPr fontId="2" type="noConversion"/>
  </si>
  <si>
    <t>구로구</t>
    <phoneticPr fontId="2" type="noConversion"/>
  </si>
  <si>
    <t>금천구</t>
    <phoneticPr fontId="2" type="noConversion"/>
  </si>
  <si>
    <t>영등포구</t>
    <phoneticPr fontId="2" type="noConversion"/>
  </si>
  <si>
    <t>동작구</t>
    <phoneticPr fontId="2" type="noConversion"/>
  </si>
  <si>
    <t>관악구</t>
    <phoneticPr fontId="2" type="noConversion"/>
  </si>
  <si>
    <t>서초구</t>
    <phoneticPr fontId="2" type="noConversion"/>
  </si>
  <si>
    <t>강남구</t>
    <phoneticPr fontId="2" type="noConversion"/>
  </si>
  <si>
    <t>송파구</t>
    <phoneticPr fontId="2" type="noConversion"/>
  </si>
  <si>
    <t>강동구</t>
    <phoneticPr fontId="2" type="noConversion"/>
  </si>
  <si>
    <t>동구</t>
    <phoneticPr fontId="2" type="noConversion"/>
  </si>
  <si>
    <t>서구</t>
    <phoneticPr fontId="2" type="noConversion"/>
  </si>
  <si>
    <t>남구</t>
    <phoneticPr fontId="2" type="noConversion"/>
  </si>
  <si>
    <t>북구</t>
    <phoneticPr fontId="2" type="noConversion"/>
  </si>
  <si>
    <t>광산구</t>
    <phoneticPr fontId="2" type="noConversion"/>
  </si>
  <si>
    <t>중구</t>
    <phoneticPr fontId="1" type="noConversion"/>
  </si>
  <si>
    <t>경기도</t>
    <phoneticPr fontId="1" type="noConversion"/>
  </si>
  <si>
    <t>수원시</t>
    <phoneticPr fontId="2" type="noConversion"/>
  </si>
  <si>
    <t>성남시</t>
    <phoneticPr fontId="2" type="noConversion"/>
  </si>
  <si>
    <t>부천시</t>
    <phoneticPr fontId="2" type="noConversion"/>
  </si>
  <si>
    <t>안양시</t>
    <phoneticPr fontId="2" type="noConversion"/>
  </si>
  <si>
    <t>안산시</t>
    <phoneticPr fontId="2" type="noConversion"/>
  </si>
  <si>
    <t>용인시</t>
    <phoneticPr fontId="2" type="noConversion"/>
  </si>
  <si>
    <t>평택시</t>
    <phoneticPr fontId="2" type="noConversion"/>
  </si>
  <si>
    <t>광명시</t>
    <phoneticPr fontId="2" type="noConversion"/>
  </si>
  <si>
    <t>시흥시</t>
    <phoneticPr fontId="2" type="noConversion"/>
  </si>
  <si>
    <t>군포시</t>
    <phoneticPr fontId="2" type="noConversion"/>
  </si>
  <si>
    <t>화성시</t>
    <phoneticPr fontId="2" type="noConversion"/>
  </si>
  <si>
    <t>이천시</t>
    <phoneticPr fontId="2" type="noConversion"/>
  </si>
  <si>
    <t>김포시</t>
    <phoneticPr fontId="2" type="noConversion"/>
  </si>
  <si>
    <t>광주시</t>
    <phoneticPr fontId="2" type="noConversion"/>
  </si>
  <si>
    <t>안성시</t>
    <phoneticPr fontId="2" type="noConversion"/>
  </si>
  <si>
    <t>하남시</t>
    <phoneticPr fontId="2" type="noConversion"/>
  </si>
  <si>
    <t>의왕시</t>
    <phoneticPr fontId="2" type="noConversion"/>
  </si>
  <si>
    <t>오산시</t>
    <phoneticPr fontId="2" type="noConversion"/>
  </si>
  <si>
    <t>여주시</t>
    <phoneticPr fontId="2" type="noConversion"/>
  </si>
  <si>
    <t>양평군</t>
    <phoneticPr fontId="2" type="noConversion"/>
  </si>
  <si>
    <t>과천시</t>
    <phoneticPr fontId="2" type="noConversion"/>
  </si>
  <si>
    <t>고양시</t>
    <phoneticPr fontId="2" type="noConversion"/>
  </si>
  <si>
    <t>의정부시</t>
    <phoneticPr fontId="2" type="noConversion"/>
  </si>
  <si>
    <t>남양주시</t>
    <phoneticPr fontId="2" type="noConversion"/>
  </si>
  <si>
    <t>파주시</t>
    <phoneticPr fontId="2" type="noConversion"/>
  </si>
  <si>
    <t>구리시</t>
    <phoneticPr fontId="2" type="noConversion"/>
  </si>
  <si>
    <t>포천시</t>
    <phoneticPr fontId="2" type="noConversion"/>
  </si>
  <si>
    <t>양주시</t>
    <phoneticPr fontId="2" type="noConversion"/>
  </si>
  <si>
    <t>동두천시</t>
    <phoneticPr fontId="2" type="noConversion"/>
  </si>
  <si>
    <t>가평군</t>
    <phoneticPr fontId="2" type="noConversion"/>
  </si>
  <si>
    <t>연천군</t>
    <phoneticPr fontId="2" type="noConversion"/>
  </si>
  <si>
    <t>강원도</t>
    <phoneticPr fontId="1" type="noConversion"/>
  </si>
  <si>
    <t>춘천시</t>
    <phoneticPr fontId="2" type="noConversion"/>
  </si>
  <si>
    <t>원주시</t>
    <phoneticPr fontId="2" type="noConversion"/>
  </si>
  <si>
    <t>강릉시</t>
    <phoneticPr fontId="2" type="noConversion"/>
  </si>
  <si>
    <t>동해시</t>
    <phoneticPr fontId="2" type="noConversion"/>
  </si>
  <si>
    <t>태백시</t>
    <phoneticPr fontId="2" type="noConversion"/>
  </si>
  <si>
    <t>속초시</t>
    <phoneticPr fontId="2" type="noConversion"/>
  </si>
  <si>
    <t>삼척시</t>
    <phoneticPr fontId="2" type="noConversion"/>
  </si>
  <si>
    <t>홍천군</t>
    <phoneticPr fontId="2" type="noConversion"/>
  </si>
  <si>
    <t>횡성군</t>
    <phoneticPr fontId="2" type="noConversion"/>
  </si>
  <si>
    <t>영월군</t>
    <phoneticPr fontId="2" type="noConversion"/>
  </si>
  <si>
    <t>평창군</t>
    <phoneticPr fontId="2" type="noConversion"/>
  </si>
  <si>
    <t>정선군</t>
    <phoneticPr fontId="2" type="noConversion"/>
  </si>
  <si>
    <t>철원군</t>
    <phoneticPr fontId="2" type="noConversion"/>
  </si>
  <si>
    <t>화천군</t>
    <phoneticPr fontId="2" type="noConversion"/>
  </si>
  <si>
    <t>양구군</t>
    <phoneticPr fontId="2" type="noConversion"/>
  </si>
  <si>
    <t>인제군</t>
    <phoneticPr fontId="2" type="noConversion"/>
  </si>
  <si>
    <t>고성군</t>
    <phoneticPr fontId="2" type="noConversion"/>
  </si>
  <si>
    <t>양양군</t>
    <phoneticPr fontId="2" type="noConversion"/>
  </si>
  <si>
    <t>충청북도</t>
    <phoneticPr fontId="1" type="noConversion"/>
  </si>
  <si>
    <t>청주시</t>
    <phoneticPr fontId="2" type="noConversion"/>
  </si>
  <si>
    <t>충주시</t>
    <phoneticPr fontId="2" type="noConversion"/>
  </si>
  <si>
    <t>제천시</t>
    <phoneticPr fontId="2" type="noConversion"/>
  </si>
  <si>
    <t>보은군</t>
    <phoneticPr fontId="2" type="noConversion"/>
  </si>
  <si>
    <t>옥천군</t>
    <phoneticPr fontId="2" type="noConversion"/>
  </si>
  <si>
    <t>영동군</t>
    <phoneticPr fontId="2" type="noConversion"/>
  </si>
  <si>
    <t>증평군</t>
    <phoneticPr fontId="2" type="noConversion"/>
  </si>
  <si>
    <t>진천군</t>
    <phoneticPr fontId="2" type="noConversion"/>
  </si>
  <si>
    <t>괴산군</t>
    <phoneticPr fontId="2" type="noConversion"/>
  </si>
  <si>
    <t>음성군</t>
    <phoneticPr fontId="2" type="noConversion"/>
  </si>
  <si>
    <t>단양군</t>
    <phoneticPr fontId="2" type="noConversion"/>
  </si>
  <si>
    <t>충청남도</t>
    <phoneticPr fontId="1" type="noConversion"/>
  </si>
  <si>
    <t>천안시</t>
    <phoneticPr fontId="2" type="noConversion"/>
  </si>
  <si>
    <t>공주시</t>
    <phoneticPr fontId="2" type="noConversion"/>
  </si>
  <si>
    <t>보령시</t>
    <phoneticPr fontId="2" type="noConversion"/>
  </si>
  <si>
    <t>아산시</t>
    <phoneticPr fontId="2" type="noConversion"/>
  </si>
  <si>
    <t>서산시</t>
    <phoneticPr fontId="2" type="noConversion"/>
  </si>
  <si>
    <t>계룡시</t>
    <phoneticPr fontId="2" type="noConversion"/>
  </si>
  <si>
    <t>논산시</t>
    <phoneticPr fontId="2" type="noConversion"/>
  </si>
  <si>
    <t>금산군</t>
    <phoneticPr fontId="2" type="noConversion"/>
  </si>
  <si>
    <t>부여군</t>
    <phoneticPr fontId="2" type="noConversion"/>
  </si>
  <si>
    <t>서천군</t>
    <phoneticPr fontId="2" type="noConversion"/>
  </si>
  <si>
    <t>청양군</t>
    <phoneticPr fontId="2" type="noConversion"/>
  </si>
  <si>
    <t>홍성군</t>
    <phoneticPr fontId="2" type="noConversion"/>
  </si>
  <si>
    <t>예산군</t>
    <phoneticPr fontId="2" type="noConversion"/>
  </si>
  <si>
    <t>태안군</t>
    <phoneticPr fontId="2" type="noConversion"/>
  </si>
  <si>
    <t>당진시</t>
    <phoneticPr fontId="2" type="noConversion"/>
  </si>
  <si>
    <t>전라북도</t>
    <phoneticPr fontId="1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</si>
  <si>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</si>
  <si>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</si>
  <si>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</si>
  <si>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</si>
  <si>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</si>
  <si>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</si>
  <si>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</si>
  <si>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</si>
  <si>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</si>
  <si>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</si>
  <si>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</si>
  <si>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</si>
  <si>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</si>
  <si>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</si>
  <si>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전라남도</t>
    <phoneticPr fontId="1" type="noConversion"/>
  </si>
  <si>
    <t>목포시</t>
    <phoneticPr fontId="2" type="noConversion"/>
  </si>
  <si>
    <t>여수시</t>
    <phoneticPr fontId="2" type="noConversion"/>
  </si>
  <si>
    <t>순천시</t>
    <phoneticPr fontId="2" type="noConversion"/>
  </si>
  <si>
    <t>나주시</t>
    <phoneticPr fontId="2" type="noConversion"/>
  </si>
  <si>
    <t>광양시</t>
    <phoneticPr fontId="2" type="noConversion"/>
  </si>
  <si>
    <t>담양군</t>
    <phoneticPr fontId="2" type="noConversion"/>
  </si>
  <si>
    <t>곡성군</t>
    <phoneticPr fontId="2" type="noConversion"/>
  </si>
  <si>
    <t>구례군</t>
    <phoneticPr fontId="2" type="noConversion"/>
  </si>
  <si>
    <t>고흥군</t>
    <phoneticPr fontId="2" type="noConversion"/>
  </si>
  <si>
    <t>보성군</t>
    <phoneticPr fontId="2" type="noConversion"/>
  </si>
  <si>
    <t>화순군</t>
    <phoneticPr fontId="2" type="noConversion"/>
  </si>
  <si>
    <t>장흥군</t>
    <phoneticPr fontId="2" type="noConversion"/>
  </si>
  <si>
    <t>강진군</t>
    <phoneticPr fontId="2" type="noConversion"/>
  </si>
  <si>
    <t>해남군</t>
    <phoneticPr fontId="2" type="noConversion"/>
  </si>
  <si>
    <t>영암군</t>
    <phoneticPr fontId="2" type="noConversion"/>
  </si>
  <si>
    <t>무안군</t>
    <phoneticPr fontId="2" type="noConversion"/>
  </si>
  <si>
    <t>함평군</t>
    <phoneticPr fontId="2" type="noConversion"/>
  </si>
  <si>
    <t>영광군</t>
    <phoneticPr fontId="2" type="noConversion"/>
  </si>
  <si>
    <t>장성군</t>
    <phoneticPr fontId="2" type="noConversion"/>
  </si>
  <si>
    <t>완도군</t>
    <phoneticPr fontId="2" type="noConversion"/>
  </si>
  <si>
    <t>진도군</t>
    <phoneticPr fontId="2" type="noConversion"/>
  </si>
  <si>
    <t>신안군</t>
    <phoneticPr fontId="2" type="noConversion"/>
  </si>
  <si>
    <t>경상북도</t>
    <phoneticPr fontId="1" type="noConversion"/>
  </si>
  <si>
    <t>경상남도</t>
    <phoneticPr fontId="1" type="noConversion"/>
  </si>
  <si>
    <t>창원시</t>
    <phoneticPr fontId="2" type="noConversion"/>
  </si>
  <si>
    <t>진주시</t>
    <phoneticPr fontId="2" type="noConversion"/>
  </si>
  <si>
    <t>통영시</t>
    <phoneticPr fontId="2" type="noConversion"/>
  </si>
  <si>
    <t>사천시</t>
    <phoneticPr fontId="2" type="noConversion"/>
  </si>
  <si>
    <t>김해시</t>
    <phoneticPr fontId="2" type="noConversion"/>
  </si>
  <si>
    <t>밀양시</t>
    <phoneticPr fontId="2" type="noConversion"/>
  </si>
  <si>
    <t>거제시</t>
    <phoneticPr fontId="2" type="noConversion"/>
  </si>
  <si>
    <t>양산시</t>
    <phoneticPr fontId="2" type="noConversion"/>
  </si>
  <si>
    <t>의령군</t>
    <phoneticPr fontId="2" type="noConversion"/>
  </si>
  <si>
    <t>함안군</t>
    <phoneticPr fontId="2" type="noConversion"/>
  </si>
  <si>
    <t>창녕군</t>
    <phoneticPr fontId="2" type="noConversion"/>
  </si>
  <si>
    <t xml:space="preserve">고성군 </t>
    <phoneticPr fontId="2" type="noConversion"/>
  </si>
  <si>
    <t>남해군</t>
    <phoneticPr fontId="2" type="noConversion"/>
  </si>
  <si>
    <t>하동군</t>
    <phoneticPr fontId="2" type="noConversion"/>
  </si>
  <si>
    <t>산청군</t>
    <phoneticPr fontId="2" type="noConversion"/>
  </si>
  <si>
    <t>함양군</t>
    <phoneticPr fontId="2" type="noConversion"/>
  </si>
  <si>
    <t>거창군</t>
    <phoneticPr fontId="2" type="noConversion"/>
  </si>
  <si>
    <t>합천군</t>
    <phoneticPr fontId="2" type="noConversion"/>
  </si>
  <si>
    <t>제주특별
자치도</t>
    <phoneticPr fontId="1" type="noConversion"/>
  </si>
  <si>
    <t>서귀포시</t>
    <phoneticPr fontId="2" type="noConversion"/>
  </si>
  <si>
    <t>제주시</t>
    <phoneticPr fontId="2" type="noConversion"/>
  </si>
  <si>
    <t>직렬별(단위 : 명)</t>
    <phoneticPr fontId="2" type="noConversion"/>
  </si>
  <si>
    <t>구  분</t>
    <phoneticPr fontId="2" type="noConversion"/>
  </si>
  <si>
    <t>행정직</t>
    <phoneticPr fontId="2" type="noConversion"/>
  </si>
  <si>
    <t>시설직</t>
    <phoneticPr fontId="2" type="noConversion"/>
  </si>
  <si>
    <t>사회복지직</t>
    <phoneticPr fontId="2" type="noConversion"/>
  </si>
  <si>
    <t>세무직</t>
    <phoneticPr fontId="2" type="noConversion"/>
  </si>
  <si>
    <t>보건직</t>
    <phoneticPr fontId="2" type="noConversion"/>
  </si>
  <si>
    <t>농업직</t>
    <phoneticPr fontId="2" type="noConversion"/>
  </si>
  <si>
    <t>행정직
총계</t>
    <phoneticPr fontId="2" type="noConversion"/>
  </si>
  <si>
    <t>시설직
총계</t>
    <phoneticPr fontId="2" type="noConversion"/>
  </si>
  <si>
    <t>사회직
총계</t>
    <phoneticPr fontId="2" type="noConversion"/>
  </si>
  <si>
    <t>세무직
총계</t>
    <phoneticPr fontId="2" type="noConversion"/>
  </si>
  <si>
    <t>보건직
총계</t>
    <phoneticPr fontId="2" type="noConversion"/>
  </si>
  <si>
    <t>농업직
총계</t>
    <phoneticPr fontId="2" type="noConversion"/>
  </si>
  <si>
    <t>총계</t>
    <phoneticPr fontId="1" type="noConversion"/>
  </si>
  <si>
    <t>서울 소계</t>
    <phoneticPr fontId="1" type="noConversion"/>
  </si>
  <si>
    <t>비고</t>
    <phoneticPr fontId="1" type="noConversion"/>
  </si>
  <si>
    <t>비율</t>
    <phoneticPr fontId="1" type="noConversion"/>
  </si>
  <si>
    <t>부산 소계</t>
    <phoneticPr fontId="1" type="noConversion"/>
  </si>
  <si>
    <t>대구 소계</t>
    <phoneticPr fontId="1" type="noConversion"/>
  </si>
  <si>
    <t>인천 소계</t>
    <phoneticPr fontId="1" type="noConversion"/>
  </si>
  <si>
    <t>광주 소계</t>
    <phoneticPr fontId="1" type="noConversion"/>
  </si>
  <si>
    <t>대전 소계</t>
    <phoneticPr fontId="1" type="noConversion"/>
  </si>
  <si>
    <t>울산 소계</t>
    <phoneticPr fontId="1" type="noConversion"/>
  </si>
  <si>
    <t>경기 소계</t>
    <phoneticPr fontId="1" type="noConversion"/>
  </si>
  <si>
    <t>강원 소계</t>
    <phoneticPr fontId="1" type="noConversion"/>
  </si>
  <si>
    <t>충북 소계</t>
    <phoneticPr fontId="1" type="noConversion"/>
  </si>
  <si>
    <t>서울
특별시</t>
    <phoneticPr fontId="1" type="noConversion"/>
  </si>
  <si>
    <t>제주 소계</t>
    <phoneticPr fontId="1" type="noConversion"/>
  </si>
  <si>
    <t>경남 소계</t>
    <phoneticPr fontId="1" type="noConversion"/>
  </si>
  <si>
    <t>경북 소계</t>
    <phoneticPr fontId="1" type="noConversion"/>
  </si>
  <si>
    <t>전남 소계</t>
    <phoneticPr fontId="1" type="noConversion"/>
  </si>
  <si>
    <t>전북 소계</t>
    <phoneticPr fontId="1" type="noConversion"/>
  </si>
  <si>
    <t>충남 소계</t>
    <phoneticPr fontId="1" type="noConversion"/>
  </si>
  <si>
    <t>부산
광역시</t>
    <phoneticPr fontId="1" type="noConversion"/>
  </si>
  <si>
    <t>대구
광역시</t>
    <phoneticPr fontId="1" type="noConversion"/>
  </si>
  <si>
    <t>인천
광역시</t>
    <phoneticPr fontId="1" type="noConversion"/>
  </si>
  <si>
    <t>광주
광역시</t>
    <phoneticPr fontId="1" type="noConversion"/>
  </si>
  <si>
    <t>대전
광역시</t>
    <phoneticPr fontId="1" type="noConversion"/>
  </si>
  <si>
    <t>울산
광역시</t>
    <phoneticPr fontId="1" type="noConversion"/>
  </si>
  <si>
    <t>연번</t>
    <phoneticPr fontId="1" type="noConversion"/>
  </si>
  <si>
    <t>제주특별자치도 평균</t>
    <phoneticPr fontId="1" type="noConversion"/>
  </si>
  <si>
    <t>서울특별시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</si>
  <si>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</si>
  <si>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</si>
  <si>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</si>
  <si>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</si>
  <si>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</si>
  <si>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</si>
  <si>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</si>
  <si>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</si>
  <si>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</si>
  <si>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</si>
  <si>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</si>
  <si>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</si>
  <si>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</si>
  <si>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</si>
  <si>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행정직
총계</t>
    <phoneticPr fontId="2" type="noConversion"/>
  </si>
  <si>
    <t>5급</t>
    <phoneticPr fontId="2" type="noConversion"/>
  </si>
  <si>
    <t>6급</t>
    <phoneticPr fontId="2" type="noConversion"/>
  </si>
  <si>
    <t>7급</t>
    <phoneticPr fontId="2" type="noConversion"/>
  </si>
  <si>
    <t>8급</t>
    <phoneticPr fontId="2" type="noConversion"/>
  </si>
  <si>
    <t>9급</t>
    <phoneticPr fontId="2" type="noConversion"/>
  </si>
  <si>
    <t>세무직
총계</t>
    <phoneticPr fontId="2" type="noConversion"/>
  </si>
  <si>
    <t>사회직
총계</t>
    <phoneticPr fontId="2" type="noConversion"/>
  </si>
  <si>
    <t>시설직
총계</t>
    <phoneticPr fontId="2" type="noConversion"/>
  </si>
  <si>
    <t>농업직
총계</t>
    <phoneticPr fontId="2" type="noConversion"/>
  </si>
  <si>
    <t>보건직
총계</t>
    <phoneticPr fontId="2" type="noConversion"/>
  </si>
  <si>
    <t>전라남도</t>
    <phoneticPr fontId="1" type="noConversion"/>
  </si>
  <si>
    <t>서울 소계</t>
    <phoneticPr fontId="1" type="noConversion"/>
  </si>
  <si>
    <t>부산 소계</t>
    <phoneticPr fontId="1" type="noConversion"/>
  </si>
  <si>
    <t>대구 소계</t>
    <phoneticPr fontId="1" type="noConversion"/>
  </si>
  <si>
    <t>인천 소계</t>
    <phoneticPr fontId="1" type="noConversion"/>
  </si>
  <si>
    <t>광주 소계</t>
    <phoneticPr fontId="1" type="noConversion"/>
  </si>
  <si>
    <t>울산 소계</t>
    <phoneticPr fontId="1" type="noConversion"/>
  </si>
  <si>
    <t>경기 소계</t>
    <phoneticPr fontId="1" type="noConversion"/>
  </si>
  <si>
    <t>강원 소계</t>
    <phoneticPr fontId="1" type="noConversion"/>
  </si>
  <si>
    <t>충북 소계</t>
    <phoneticPr fontId="1" type="noConversion"/>
  </si>
  <si>
    <t>충남 소계</t>
    <phoneticPr fontId="1" type="noConversion"/>
  </si>
  <si>
    <t>전북 소계</t>
    <phoneticPr fontId="1" type="noConversion"/>
  </si>
  <si>
    <t>전남 소계</t>
    <phoneticPr fontId="1" type="noConversion"/>
  </si>
  <si>
    <t>경북 소계</t>
    <phoneticPr fontId="1" type="noConversion"/>
  </si>
  <si>
    <t>경남 소계</t>
    <phoneticPr fontId="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</si>
</sst>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43" formatCode="_-* #,##0.00_-;\-* #,##0.00_-;_-* &quot;-&quot;??_-;_-@_-"/>
    <numFmt numFmtId="176" formatCode="#,##0;&quot;△&quot;#,##0"/>
    <numFmt numFmtId="177" formatCode="_-* #,##0.00\ &quot;DM&quot;_-;\-* #,##0.00\ &quot;DM&quot;_-;_-* &quot;-&quot;??\ &quot;DM&quot;_-;_-@_-"/>
    <numFmt numFmtId="178" formatCode="&quot;₩&quot;#,##0.00;[Red]&quot;₩&quot;&quot;₩&quot;&quot;₩&quot;&quot;₩&quot;&quot;₩&quot;&quot;₩&quot;\-#,##0.00"/>
    <numFmt numFmtId="179" formatCode="0_);[Red]\(0\)"/>
    <numFmt numFmtId="180" formatCode="#,##0.0"/>
    <numFmt numFmtId="181" formatCode="#,##0.0;&quot;△&quot;#,##0.0"/>
    <numFmt numFmtId="182" formatCode="#,##0_ "/>
    <numFmt numFmtId="183" formatCode="#,##0_);[Red]\(#,##0\)"/>
    <numFmt numFmtId="184" formatCode="0.0%"/>
  </numFmts>
  <fonts count="4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b/>
      <sz val="6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</fonts>
  <fills count="5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6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 applyNumberFormat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7" applyNumberFormat="0" applyAlignment="0" applyProtection="0">
      <alignment horizontal="left" vertical="center"/>
    </xf>
    <xf numFmtId="0" fontId="12" fillId="0" borderId="7" applyNumberFormat="0" applyAlignment="0" applyProtection="0">
      <alignment horizontal="left" vertical="center"/>
    </xf>
    <xf numFmtId="0" fontId="12" fillId="0" borderId="7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3">
      <alignment horizontal="left" vertical="center"/>
    </xf>
    <xf numFmtId="0" fontId="12" fillId="0" borderId="3">
      <alignment horizontal="left" vertical="center"/>
    </xf>
    <xf numFmtId="0" fontId="7" fillId="0" borderId="0"/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3" borderId="8" applyNumberFormat="0" applyAlignment="0" applyProtection="0">
      <alignment vertical="center"/>
    </xf>
    <xf numFmtId="0" fontId="14" fillId="44" borderId="8" applyNumberFormat="0" applyAlignment="0" applyProtection="0">
      <alignment vertical="center"/>
    </xf>
    <xf numFmtId="0" fontId="14" fillId="44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6" borderId="9" applyNumberFormat="0" applyFont="0" applyAlignment="0" applyProtection="0">
      <alignment vertical="center"/>
    </xf>
    <xf numFmtId="0" fontId="3" fillId="46" borderId="9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49" borderId="10" applyNumberFormat="0" applyAlignment="0" applyProtection="0">
      <alignment vertical="center"/>
    </xf>
    <xf numFmtId="0" fontId="19" fillId="50" borderId="10" applyNumberFormat="0" applyAlignment="0" applyProtection="0">
      <alignment vertical="center"/>
    </xf>
    <xf numFmtId="0" fontId="19" fillId="50" borderId="10" applyNumberFormat="0" applyAlignment="0" applyProtection="0">
      <alignment vertical="center"/>
    </xf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43" borderId="16" applyNumberFormat="0" applyAlignment="0" applyProtection="0">
      <alignment vertical="center"/>
    </xf>
    <xf numFmtId="0" fontId="28" fillId="44" borderId="16" applyNumberFormat="0" applyAlignment="0" applyProtection="0">
      <alignment vertical="center"/>
    </xf>
    <xf numFmtId="0" fontId="28" fillId="44" borderId="16" applyNumberFormat="0" applyAlignment="0" applyProtection="0">
      <alignment vertical="center"/>
    </xf>
    <xf numFmtId="177" fontId="3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176" fontId="35" fillId="3" borderId="6" xfId="0" applyNumberFormat="1" applyFont="1" applyFill="1" applyBorder="1" applyAlignment="1">
      <alignment horizontal="center" vertical="center"/>
    </xf>
    <xf numFmtId="176" fontId="34" fillId="3" borderId="6" xfId="0" applyNumberFormat="1" applyFont="1" applyFill="1" applyBorder="1" applyAlignment="1">
      <alignment horizontal="center" vertical="center" wrapText="1"/>
    </xf>
    <xf numFmtId="176" fontId="35" fillId="2" borderId="6" xfId="0" applyNumberFormat="1" applyFont="1" applyFill="1" applyBorder="1" applyAlignment="1">
      <alignment horizontal="center" vertical="center"/>
    </xf>
    <xf numFmtId="176" fontId="34" fillId="2" borderId="6" xfId="0" applyNumberFormat="1" applyFont="1" applyFill="1" applyBorder="1" applyAlignment="1">
      <alignment horizontal="center" vertical="center" wrapText="1"/>
    </xf>
    <xf numFmtId="9" fontId="32" fillId="0" borderId="6" xfId="0" applyNumberFormat="1" applyFont="1" applyBorder="1" applyAlignment="1" applyProtection="1">
      <alignment horizontal="right" vertical="center" wrapText="1"/>
      <protection locked="0"/>
    </xf>
    <xf numFmtId="0" fontId="29" fillId="0" borderId="5" xfId="0" applyFont="1" applyBorder="1" applyAlignment="1">
      <alignment horizontal="center" vertical="center"/>
    </xf>
    <xf numFmtId="176" fontId="32" fillId="6" borderId="6" xfId="0" applyNumberFormat="1" applyFont="1" applyFill="1" applyBorder="1" applyAlignment="1">
      <alignment horizontal="center" vertical="center" wrapText="1"/>
    </xf>
    <xf numFmtId="176" fontId="29" fillId="6" borderId="6" xfId="0" applyNumberFormat="1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 wrapText="1" shrinkToFit="1"/>
    </xf>
    <xf numFmtId="176" fontId="29" fillId="5" borderId="6" xfId="0" applyNumberFormat="1" applyFont="1" applyFill="1" applyBorder="1" applyAlignment="1">
      <alignment horizontal="center" vertical="center"/>
    </xf>
    <xf numFmtId="176" fontId="32" fillId="5" borderId="6" xfId="0" applyNumberFormat="1" applyFont="1" applyFill="1" applyBorder="1" applyAlignment="1">
      <alignment horizontal="center" vertical="center" wrapText="1"/>
    </xf>
    <xf numFmtId="176" fontId="32" fillId="4" borderId="6" xfId="0" applyNumberFormat="1" applyFont="1" applyFill="1" applyBorder="1" applyAlignment="1">
      <alignment horizontal="center" vertical="center" wrapText="1"/>
    </xf>
    <xf numFmtId="176" fontId="29" fillId="4" borderId="6" xfId="0" applyNumberFormat="1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 shrinkToFit="1"/>
    </xf>
    <xf numFmtId="176" fontId="29" fillId="3" borderId="6" xfId="0" applyNumberFormat="1" applyFont="1" applyFill="1" applyBorder="1" applyAlignment="1">
      <alignment horizontal="center" vertical="center"/>
    </xf>
    <xf numFmtId="176" fontId="32" fillId="3" borderId="6" xfId="0" applyNumberFormat="1" applyFont="1" applyFill="1" applyBorder="1" applyAlignment="1">
      <alignment horizontal="center" vertical="center" wrapText="1"/>
    </xf>
    <xf numFmtId="176" fontId="29" fillId="2" borderId="6" xfId="0" applyNumberFormat="1" applyFont="1" applyFill="1" applyBorder="1" applyAlignment="1">
      <alignment horizontal="center" vertical="center"/>
    </xf>
    <xf numFmtId="176" fontId="32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176" fontId="35" fillId="4" borderId="6" xfId="0" applyNumberFormat="1" applyFont="1" applyFill="1" applyBorder="1" applyAlignment="1">
      <alignment horizontal="center" vertical="center"/>
    </xf>
    <xf numFmtId="176" fontId="34" fillId="4" borderId="6" xfId="0" applyNumberFormat="1" applyFont="1" applyFill="1" applyBorder="1" applyAlignment="1">
      <alignment horizontal="center" vertical="center" wrapText="1"/>
    </xf>
    <xf numFmtId="176" fontId="34" fillId="5" borderId="6" xfId="0" applyNumberFormat="1" applyFont="1" applyFill="1" applyBorder="1" applyAlignment="1">
      <alignment horizontal="center" vertical="center" wrapText="1"/>
    </xf>
    <xf numFmtId="176" fontId="35" fillId="5" borderId="6" xfId="0" applyNumberFormat="1" applyFont="1" applyFill="1" applyBorder="1" applyAlignment="1">
      <alignment horizontal="center" vertical="center"/>
    </xf>
    <xf numFmtId="176" fontId="35" fillId="6" borderId="6" xfId="0" applyNumberFormat="1" applyFont="1" applyFill="1" applyBorder="1" applyAlignment="1">
      <alignment horizontal="center" vertical="center"/>
    </xf>
    <xf numFmtId="176" fontId="34" fillId="6" borderId="6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7" fillId="0" borderId="0" xfId="0" applyFont="1">
      <alignment vertical="center"/>
    </xf>
    <xf numFmtId="9" fontId="32" fillId="0" borderId="4" xfId="0" applyNumberFormat="1" applyFont="1" applyBorder="1" applyAlignment="1" applyProtection="1">
      <alignment horizontal="right" vertical="center" wrapText="1"/>
      <protection locked="0"/>
    </xf>
    <xf numFmtId="176" fontId="35" fillId="2" borderId="21" xfId="0" applyNumberFormat="1" applyFont="1" applyFill="1" applyBorder="1" applyAlignment="1">
      <alignment horizontal="center" vertical="center"/>
    </xf>
    <xf numFmtId="9" fontId="32" fillId="0" borderId="20" xfId="0" applyNumberFormat="1" applyFont="1" applyBorder="1" applyAlignment="1" applyProtection="1">
      <alignment horizontal="right" vertical="center" wrapText="1"/>
      <protection locked="0"/>
    </xf>
    <xf numFmtId="9" fontId="32" fillId="0" borderId="21" xfId="0" applyNumberFormat="1" applyFont="1" applyBorder="1" applyAlignment="1" applyProtection="1">
      <alignment horizontal="right" vertical="center" wrapText="1"/>
      <protection locked="0"/>
    </xf>
    <xf numFmtId="176" fontId="34" fillId="3" borderId="20" xfId="0" applyNumberFormat="1" applyFont="1" applyFill="1" applyBorder="1" applyAlignment="1">
      <alignment horizontal="center" vertical="center" wrapText="1"/>
    </xf>
    <xf numFmtId="176" fontId="35" fillId="3" borderId="2" xfId="0" applyNumberFormat="1" applyFont="1" applyFill="1" applyBorder="1" applyAlignment="1">
      <alignment horizontal="center" vertical="center"/>
    </xf>
    <xf numFmtId="9" fontId="32" fillId="0" borderId="2" xfId="0" applyNumberFormat="1" applyFont="1" applyBorder="1" applyAlignment="1" applyProtection="1">
      <alignment horizontal="right" vertical="center" wrapText="1"/>
      <protection locked="0"/>
    </xf>
    <xf numFmtId="0" fontId="34" fillId="4" borderId="20" xfId="0" applyFont="1" applyFill="1" applyBorder="1" applyAlignment="1">
      <alignment horizontal="center" vertical="center" wrapText="1" shrinkToFit="1"/>
    </xf>
    <xf numFmtId="176" fontId="35" fillId="4" borderId="21" xfId="0" applyNumberFormat="1" applyFont="1" applyFill="1" applyBorder="1" applyAlignment="1">
      <alignment horizontal="center" vertical="center"/>
    </xf>
    <xf numFmtId="176" fontId="34" fillId="5" borderId="20" xfId="0" applyNumberFormat="1" applyFont="1" applyFill="1" applyBorder="1" applyAlignment="1">
      <alignment horizontal="center" vertical="center" wrapText="1"/>
    </xf>
    <xf numFmtId="176" fontId="35" fillId="5" borderId="21" xfId="0" applyNumberFormat="1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 wrapText="1" shrinkToFit="1"/>
    </xf>
    <xf numFmtId="176" fontId="35" fillId="6" borderId="21" xfId="0" applyNumberFormat="1" applyFont="1" applyFill="1" applyBorder="1" applyAlignment="1">
      <alignment horizontal="center" vertical="center"/>
    </xf>
    <xf numFmtId="176" fontId="34" fillId="2" borderId="4" xfId="0" applyNumberFormat="1" applyFont="1" applyFill="1" applyBorder="1" applyAlignment="1">
      <alignment horizontal="center" vertical="center" wrapText="1"/>
    </xf>
    <xf numFmtId="0" fontId="37" fillId="0" borderId="23" xfId="0" applyFont="1" applyBorder="1">
      <alignment vertical="center"/>
    </xf>
    <xf numFmtId="0" fontId="37" fillId="0" borderId="26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176" fontId="29" fillId="0" borderId="21" xfId="0" applyNumberFormat="1" applyFont="1" applyBorder="1" applyAlignment="1">
      <alignment horizontal="center" vertical="center"/>
    </xf>
    <xf numFmtId="176" fontId="29" fillId="0" borderId="21" xfId="1" applyNumberFormat="1" applyFont="1" applyBorder="1" applyAlignment="1">
      <alignment horizontal="center" vertical="center"/>
    </xf>
    <xf numFmtId="176" fontId="29" fillId="0" borderId="28" xfId="1" applyNumberFormat="1" applyFont="1" applyBorder="1" applyAlignment="1">
      <alignment horizontal="center" vertical="center"/>
    </xf>
    <xf numFmtId="176" fontId="29" fillId="0" borderId="21" xfId="9" applyNumberFormat="1" applyFont="1" applyBorder="1" applyAlignment="1">
      <alignment horizontal="center" vertical="center"/>
    </xf>
    <xf numFmtId="0" fontId="29" fillId="0" borderId="21" xfId="9" applyFont="1" applyFill="1" applyBorder="1" applyAlignment="1">
      <alignment horizontal="center" vertical="center" wrapText="1"/>
    </xf>
    <xf numFmtId="0" fontId="29" fillId="0" borderId="21" xfId="9" applyFont="1" applyBorder="1" applyAlignment="1">
      <alignment horizontal="center" vertical="center"/>
    </xf>
    <xf numFmtId="176" fontId="29" fillId="0" borderId="28" xfId="9" applyNumberFormat="1" applyFont="1" applyBorder="1" applyAlignment="1">
      <alignment horizontal="center" vertical="center"/>
    </xf>
    <xf numFmtId="176" fontId="29" fillId="0" borderId="21" xfId="9" applyNumberFormat="1" applyFont="1" applyFill="1" applyBorder="1" applyAlignment="1">
      <alignment horizontal="center" vertical="center" shrinkToFit="1"/>
    </xf>
    <xf numFmtId="0" fontId="38" fillId="51" borderId="26" xfId="0" applyFont="1" applyFill="1" applyBorder="1">
      <alignment vertical="center"/>
    </xf>
    <xf numFmtId="0" fontId="36" fillId="51" borderId="6" xfId="0" applyFont="1" applyFill="1" applyBorder="1" applyAlignment="1">
      <alignment vertical="center" wrapText="1"/>
    </xf>
    <xf numFmtId="0" fontId="29" fillId="51" borderId="21" xfId="0" applyFont="1" applyFill="1" applyBorder="1" applyAlignment="1">
      <alignment horizontal="center" vertical="center"/>
    </xf>
    <xf numFmtId="9" fontId="32" fillId="51" borderId="4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6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21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20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2" xfId="0" applyNumberFormat="1" applyFont="1" applyFill="1" applyBorder="1" applyAlignment="1" applyProtection="1">
      <alignment horizontal="right" vertical="center" wrapText="1"/>
      <protection locked="0"/>
    </xf>
    <xf numFmtId="176" fontId="29" fillId="51" borderId="28" xfId="1" applyNumberFormat="1" applyFont="1" applyFill="1" applyBorder="1" applyAlignment="1">
      <alignment horizontal="center" vertical="center"/>
    </xf>
    <xf numFmtId="176" fontId="29" fillId="51" borderId="21" xfId="9" applyNumberFormat="1" applyFont="1" applyFill="1" applyBorder="1" applyAlignment="1">
      <alignment horizontal="center" vertical="center"/>
    </xf>
    <xf numFmtId="0" fontId="29" fillId="51" borderId="21" xfId="9" applyFont="1" applyFill="1" applyBorder="1" applyAlignment="1">
      <alignment horizontal="center" vertical="center" wrapText="1"/>
    </xf>
    <xf numFmtId="0" fontId="29" fillId="51" borderId="21" xfId="9" applyFont="1" applyFill="1" applyBorder="1" applyAlignment="1">
      <alignment horizontal="center" vertical="center"/>
    </xf>
    <xf numFmtId="0" fontId="36" fillId="51" borderId="1" xfId="0" applyFont="1" applyFill="1" applyBorder="1" applyAlignment="1">
      <alignment vertical="center" wrapText="1"/>
    </xf>
    <xf numFmtId="0" fontId="29" fillId="51" borderId="29" xfId="9" applyFont="1" applyFill="1" applyBorder="1" applyAlignment="1">
      <alignment horizontal="center" vertical="center"/>
    </xf>
    <xf numFmtId="9" fontId="32" fillId="51" borderId="22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1" xfId="0" applyNumberFormat="1" applyFont="1" applyFill="1" applyBorder="1" applyAlignment="1" applyProtection="1">
      <alignment horizontal="right" vertical="center" wrapText="1"/>
      <protection locked="0"/>
    </xf>
    <xf numFmtId="9" fontId="32" fillId="51" borderId="30" xfId="0" applyNumberFormat="1" applyFont="1" applyFill="1" applyBorder="1" applyAlignment="1" applyProtection="1">
      <alignment horizontal="right" vertical="center" wrapText="1"/>
      <protection locked="0"/>
    </xf>
    <xf numFmtId="0" fontId="38" fillId="52" borderId="31" xfId="0" applyFont="1" applyFill="1" applyBorder="1">
      <alignment vertical="center"/>
    </xf>
    <xf numFmtId="0" fontId="36" fillId="0" borderId="6" xfId="0" applyFont="1" applyBorder="1" applyAlignment="1">
      <alignment horizontal="center" vertical="center" wrapText="1"/>
    </xf>
    <xf numFmtId="0" fontId="34" fillId="54" borderId="20" xfId="0" applyFont="1" applyFill="1" applyBorder="1" applyAlignment="1">
      <alignment horizontal="center" vertical="center" wrapText="1" shrinkToFit="1"/>
    </xf>
    <xf numFmtId="176" fontId="35" fillId="54" borderId="6" xfId="0" applyNumberFormat="1" applyFont="1" applyFill="1" applyBorder="1" applyAlignment="1">
      <alignment horizontal="center" vertical="center"/>
    </xf>
    <xf numFmtId="176" fontId="34" fillId="54" borderId="6" xfId="0" applyNumberFormat="1" applyFont="1" applyFill="1" applyBorder="1" applyAlignment="1">
      <alignment horizontal="center" vertical="center" wrapText="1"/>
    </xf>
    <xf numFmtId="176" fontId="35" fillId="54" borderId="21" xfId="0" applyNumberFormat="1" applyFont="1" applyFill="1" applyBorder="1" applyAlignment="1">
      <alignment horizontal="center" vertical="center"/>
    </xf>
    <xf numFmtId="0" fontId="38" fillId="0" borderId="26" xfId="0" applyFont="1" applyFill="1" applyBorder="1">
      <alignment vertical="center"/>
    </xf>
    <xf numFmtId="0" fontId="36" fillId="0" borderId="6" xfId="0" applyFont="1" applyFill="1" applyBorder="1" applyAlignment="1">
      <alignment vertical="center" wrapText="1"/>
    </xf>
    <xf numFmtId="0" fontId="29" fillId="0" borderId="28" xfId="9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36" fillId="52" borderId="37" xfId="0" applyFont="1" applyFill="1" applyBorder="1" applyAlignment="1">
      <alignment vertical="center" wrapText="1"/>
    </xf>
    <xf numFmtId="9" fontId="32" fillId="52" borderId="43" xfId="0" applyNumberFormat="1" applyFont="1" applyFill="1" applyBorder="1" applyAlignment="1" applyProtection="1">
      <alignment horizontal="right" vertical="center" wrapText="1"/>
      <protection locked="0"/>
    </xf>
    <xf numFmtId="9" fontId="32" fillId="52" borderId="37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6" xfId="0" applyFont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176" fontId="29" fillId="53" borderId="6" xfId="0" applyNumberFormat="1" applyFont="1" applyFill="1" applyBorder="1" applyAlignment="1">
      <alignment horizontal="center" vertical="center"/>
    </xf>
    <xf numFmtId="176" fontId="29" fillId="53" borderId="6" xfId="0" applyNumberFormat="1" applyFont="1" applyFill="1" applyBorder="1" applyAlignment="1">
      <alignment horizontal="center" vertical="center" wrapText="1"/>
    </xf>
    <xf numFmtId="176" fontId="29" fillId="0" borderId="6" xfId="0" applyNumberFormat="1" applyFont="1" applyBorder="1" applyAlignment="1">
      <alignment horizontal="center" vertical="center"/>
    </xf>
    <xf numFmtId="176" fontId="29" fillId="0" borderId="6" xfId="0" applyNumberFormat="1" applyFont="1" applyBorder="1" applyAlignment="1">
      <alignment horizontal="center" vertical="center" wrapText="1"/>
    </xf>
    <xf numFmtId="0" fontId="29" fillId="0" borderId="6" xfId="0" applyNumberFormat="1" applyFont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 wrapText="1"/>
    </xf>
    <xf numFmtId="176" fontId="29" fillId="54" borderId="6" xfId="0" applyNumberFormat="1" applyFont="1" applyFill="1" applyBorder="1" applyAlignment="1">
      <alignment horizontal="center" vertical="center"/>
    </xf>
    <xf numFmtId="176" fontId="32" fillId="54" borderId="6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Border="1" applyAlignment="1" applyProtection="1">
      <alignment horizontal="center" vertical="center" wrapText="1"/>
      <protection locked="0"/>
    </xf>
    <xf numFmtId="3" fontId="29" fillId="0" borderId="6" xfId="0" applyNumberFormat="1" applyFont="1" applyBorder="1" applyAlignment="1" applyProtection="1">
      <alignment horizontal="center" vertical="center" wrapText="1"/>
      <protection locked="0"/>
    </xf>
    <xf numFmtId="3" fontId="29" fillId="0" borderId="21" xfId="0" applyNumberFormat="1" applyFont="1" applyBorder="1" applyAlignment="1" applyProtection="1">
      <alignment horizontal="center" vertical="center" wrapText="1"/>
      <protection locked="0"/>
    </xf>
    <xf numFmtId="176" fontId="29" fillId="53" borderId="20" xfId="0" applyNumberFormat="1" applyFont="1" applyFill="1" applyBorder="1" applyAlignment="1">
      <alignment horizontal="center" vertical="center"/>
    </xf>
    <xf numFmtId="176" fontId="29" fillId="0" borderId="20" xfId="0" applyNumberFormat="1" applyFont="1" applyFill="1" applyBorder="1" applyAlignment="1">
      <alignment horizontal="center" vertical="center"/>
    </xf>
    <xf numFmtId="176" fontId="29" fillId="0" borderId="21" xfId="0" applyNumberFormat="1" applyFont="1" applyFill="1" applyBorder="1" applyAlignment="1">
      <alignment horizontal="center" vertical="center"/>
    </xf>
    <xf numFmtId="3" fontId="29" fillId="0" borderId="4" xfId="0" applyNumberFormat="1" applyFont="1" applyBorder="1" applyAlignment="1" applyProtection="1">
      <alignment horizontal="center" vertical="center" wrapText="1"/>
      <protection locked="0"/>
    </xf>
    <xf numFmtId="41" fontId="29" fillId="0" borderId="20" xfId="204" applyFont="1" applyBorder="1">
      <alignment vertical="center"/>
    </xf>
    <xf numFmtId="41" fontId="29" fillId="0" borderId="6" xfId="204" applyFont="1" applyBorder="1">
      <alignment vertical="center"/>
    </xf>
    <xf numFmtId="41" fontId="29" fillId="0" borderId="21" xfId="204" applyFont="1" applyBorder="1">
      <alignment vertical="center"/>
    </xf>
    <xf numFmtId="179" fontId="29" fillId="0" borderId="6" xfId="204" applyNumberFormat="1" applyFont="1" applyBorder="1">
      <alignment vertical="center"/>
    </xf>
    <xf numFmtId="179" fontId="29" fillId="0" borderId="21" xfId="204" applyNumberFormat="1" applyFont="1" applyBorder="1">
      <alignment vertical="center"/>
    </xf>
    <xf numFmtId="179" fontId="29" fillId="0" borderId="20" xfId="204" applyNumberFormat="1" applyFont="1" applyBorder="1">
      <alignment vertical="center"/>
    </xf>
    <xf numFmtId="41" fontId="29" fillId="0" borderId="6" xfId="204" applyFont="1" applyFill="1" applyBorder="1">
      <alignment vertical="center"/>
    </xf>
    <xf numFmtId="41" fontId="29" fillId="0" borderId="21" xfId="204" applyFont="1" applyFill="1" applyBorder="1">
      <alignment vertical="center"/>
    </xf>
    <xf numFmtId="3" fontId="29" fillId="0" borderId="5" xfId="0" applyNumberFormat="1" applyFont="1" applyBorder="1" applyAlignment="1" applyProtection="1">
      <alignment horizontal="center" vertical="center" wrapText="1"/>
      <protection locked="0"/>
    </xf>
    <xf numFmtId="3" fontId="29" fillId="0" borderId="28" xfId="0" applyNumberFormat="1" applyFont="1" applyBorder="1" applyAlignment="1" applyProtection="1">
      <alignment horizontal="center" vertical="center" wrapText="1"/>
      <protection locked="0"/>
    </xf>
    <xf numFmtId="3" fontId="29" fillId="0" borderId="35" xfId="0" applyNumberFormat="1" applyFont="1" applyBorder="1" applyAlignment="1" applyProtection="1">
      <alignment horizontal="center" vertical="center" wrapText="1"/>
      <protection locked="0"/>
    </xf>
    <xf numFmtId="3" fontId="29" fillId="0" borderId="36" xfId="0" applyNumberFormat="1" applyFont="1" applyBorder="1" applyAlignment="1" applyProtection="1">
      <alignment horizontal="center" vertical="center" wrapText="1"/>
      <protection locked="0"/>
    </xf>
    <xf numFmtId="3" fontId="29" fillId="0" borderId="2" xfId="0" applyNumberFormat="1" applyFont="1" applyBorder="1" applyAlignment="1" applyProtection="1">
      <alignment horizontal="center" vertical="center" wrapText="1"/>
      <protection locked="0"/>
    </xf>
    <xf numFmtId="0" fontId="41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3" fontId="29" fillId="53" borderId="6" xfId="0" applyNumberFormat="1" applyFont="1" applyFill="1" applyBorder="1" applyAlignment="1" applyProtection="1">
      <alignment horizontal="center" vertical="center" wrapText="1"/>
      <protection locked="0"/>
    </xf>
    <xf numFmtId="180" fontId="29" fillId="53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53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3" borderId="6" xfId="0" applyFont="1" applyFill="1" applyBorder="1" applyAlignment="1">
      <alignment horizontal="center" vertical="center"/>
    </xf>
    <xf numFmtId="181" fontId="29" fillId="53" borderId="21" xfId="0" applyNumberFormat="1" applyFont="1" applyFill="1" applyBorder="1" applyAlignment="1" applyProtection="1">
      <alignment horizontal="center" vertical="center" wrapText="1"/>
      <protection locked="0"/>
    </xf>
    <xf numFmtId="179" fontId="29" fillId="53" borderId="6" xfId="204" applyNumberFormat="1" applyFont="1" applyFill="1" applyBorder="1" applyAlignment="1" applyProtection="1">
      <alignment horizontal="center" vertical="center" wrapText="1"/>
      <protection locked="0"/>
    </xf>
    <xf numFmtId="179" fontId="29" fillId="53" borderId="21" xfId="204" applyNumberFormat="1" applyFont="1" applyFill="1" applyBorder="1" applyAlignment="1" applyProtection="1">
      <alignment horizontal="center" vertical="center" wrapText="1"/>
      <protection locked="0"/>
    </xf>
    <xf numFmtId="179" fontId="29" fillId="0" borderId="6" xfId="0" applyNumberFormat="1" applyFont="1" applyBorder="1" applyAlignment="1">
      <alignment horizontal="center" vertical="center"/>
    </xf>
    <xf numFmtId="179" fontId="29" fillId="53" borderId="6" xfId="204" applyNumberFormat="1" applyFont="1" applyFill="1" applyBorder="1" applyAlignment="1">
      <alignment horizontal="center" vertical="center"/>
    </xf>
    <xf numFmtId="179" fontId="29" fillId="53" borderId="6" xfId="0" applyNumberFormat="1" applyFont="1" applyFill="1" applyBorder="1" applyAlignment="1" applyProtection="1">
      <alignment horizontal="center" vertical="center" wrapText="1"/>
      <protection locked="0"/>
    </xf>
    <xf numFmtId="179" fontId="29" fillId="53" borderId="21" xfId="0" applyNumberFormat="1" applyFont="1" applyFill="1" applyBorder="1" applyAlignment="1" applyProtection="1">
      <alignment horizontal="center" vertical="center" wrapText="1"/>
      <protection locked="0"/>
    </xf>
    <xf numFmtId="176" fontId="29" fillId="53" borderId="21" xfId="0" applyNumberFormat="1" applyFont="1" applyFill="1" applyBorder="1" applyAlignment="1">
      <alignment horizontal="center" vertical="center"/>
    </xf>
    <xf numFmtId="3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53" borderId="5" xfId="0" applyFont="1" applyFill="1" applyBorder="1" applyAlignment="1">
      <alignment horizontal="center" vertical="center"/>
    </xf>
    <xf numFmtId="0" fontId="36" fillId="53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9" fillId="0" borderId="20" xfId="0" applyNumberFormat="1" applyFont="1" applyBorder="1" applyAlignment="1" applyProtection="1">
      <alignment horizontal="center" vertical="center" wrapText="1"/>
      <protection locked="0"/>
    </xf>
    <xf numFmtId="0" fontId="29" fillId="0" borderId="6" xfId="0" applyNumberFormat="1" applyFont="1" applyBorder="1" applyAlignment="1" applyProtection="1">
      <alignment horizontal="center" vertical="center" wrapText="1"/>
      <protection locked="0"/>
    </xf>
    <xf numFmtId="0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29" fillId="0" borderId="20" xfId="0" applyNumberFormat="1" applyFont="1" applyFill="1" applyBorder="1" applyAlignment="1">
      <alignment horizontal="center" vertical="center"/>
    </xf>
    <xf numFmtId="0" fontId="36" fillId="0" borderId="6" xfId="0" applyNumberFormat="1" applyFont="1" applyBorder="1" applyAlignment="1">
      <alignment horizontal="center" vertical="center"/>
    </xf>
    <xf numFmtId="0" fontId="29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55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" xfId="204" applyNumberFormat="1" applyFont="1" applyFill="1" applyBorder="1" applyAlignment="1">
      <alignment horizontal="center" vertical="center"/>
    </xf>
    <xf numFmtId="0" fontId="36" fillId="0" borderId="21" xfId="204" applyNumberFormat="1" applyFont="1" applyFill="1" applyBorder="1" applyAlignment="1">
      <alignment horizontal="center" vertical="center"/>
    </xf>
    <xf numFmtId="0" fontId="36" fillId="55" borderId="6" xfId="0" applyNumberFormat="1" applyFont="1" applyFill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53" borderId="20" xfId="0" applyNumberFormat="1" applyFont="1" applyFill="1" applyBorder="1" applyAlignment="1">
      <alignment horizontal="center" vertical="center"/>
    </xf>
    <xf numFmtId="0" fontId="29" fillId="53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6" xfId="0" applyFont="1" applyBorder="1" applyAlignment="1">
      <alignment horizontal="center" vertical="center" shrinkToFit="1"/>
    </xf>
    <xf numFmtId="176" fontId="31" fillId="0" borderId="6" xfId="0" applyNumberFormat="1" applyFont="1" applyBorder="1" applyAlignment="1">
      <alignment horizontal="center" vertical="center"/>
    </xf>
    <xf numFmtId="0" fontId="32" fillId="54" borderId="6" xfId="0" applyFont="1" applyFill="1" applyBorder="1" applyAlignment="1">
      <alignment horizontal="center" vertical="center" wrapText="1" shrinkToFit="1"/>
    </xf>
    <xf numFmtId="0" fontId="29" fillId="0" borderId="6" xfId="0" applyFont="1" applyFill="1" applyBorder="1" applyAlignment="1">
      <alignment horizontal="center" vertical="center"/>
    </xf>
    <xf numFmtId="176" fontId="29" fillId="0" borderId="6" xfId="0" applyNumberFormat="1" applyFont="1" applyBorder="1" applyAlignment="1">
      <alignment horizontal="center" vertical="center" shrinkToFit="1"/>
    </xf>
    <xf numFmtId="183" fontId="29" fillId="0" borderId="6" xfId="0" applyNumberFormat="1" applyFont="1" applyBorder="1" applyAlignment="1" applyProtection="1">
      <alignment horizontal="center" vertical="center" wrapText="1"/>
      <protection locked="0"/>
    </xf>
    <xf numFmtId="183" fontId="29" fillId="0" borderId="6" xfId="0" applyNumberFormat="1" applyFont="1" applyBorder="1" applyAlignment="1">
      <alignment horizontal="center" vertical="center"/>
    </xf>
    <xf numFmtId="183" fontId="29" fillId="53" borderId="6" xfId="0" applyNumberFormat="1" applyFont="1" applyFill="1" applyBorder="1" applyAlignment="1">
      <alignment horizontal="center" vertical="center"/>
    </xf>
    <xf numFmtId="183" fontId="29" fillId="0" borderId="6" xfId="0" quotePrefix="1" applyNumberFormat="1" applyFont="1" applyBorder="1" applyAlignment="1">
      <alignment horizontal="center" vertical="center"/>
    </xf>
    <xf numFmtId="183" fontId="29" fillId="0" borderId="6" xfId="204" applyNumberFormat="1" applyFont="1" applyBorder="1" applyAlignment="1">
      <alignment horizontal="center" vertical="center"/>
    </xf>
    <xf numFmtId="183" fontId="36" fillId="0" borderId="6" xfId="0" applyNumberFormat="1" applyFont="1" applyBorder="1" applyAlignment="1">
      <alignment horizontal="center" vertical="center"/>
    </xf>
    <xf numFmtId="183" fontId="29" fillId="55" borderId="6" xfId="0" applyNumberFormat="1" applyFont="1" applyFill="1" applyBorder="1" applyAlignment="1">
      <alignment horizontal="center" vertical="center"/>
    </xf>
    <xf numFmtId="183" fontId="29" fillId="0" borderId="6" xfId="0" applyNumberFormat="1" applyFont="1" applyFill="1" applyBorder="1" applyAlignment="1">
      <alignment horizontal="center" vertical="center"/>
    </xf>
    <xf numFmtId="183" fontId="36" fillId="0" borderId="6" xfId="204" applyNumberFormat="1" applyFont="1" applyFill="1" applyBorder="1" applyAlignment="1">
      <alignment horizontal="center" vertical="center"/>
    </xf>
    <xf numFmtId="0" fontId="37" fillId="55" borderId="26" xfId="0" applyFont="1" applyFill="1" applyBorder="1">
      <alignment vertical="center"/>
    </xf>
    <xf numFmtId="0" fontId="36" fillId="55" borderId="6" xfId="0" applyFont="1" applyFill="1" applyBorder="1" applyAlignment="1">
      <alignment horizontal="center" vertical="center" wrapText="1"/>
    </xf>
    <xf numFmtId="0" fontId="29" fillId="55" borderId="6" xfId="0" applyNumberFormat="1" applyFont="1" applyFill="1" applyBorder="1" applyAlignment="1">
      <alignment horizontal="center" vertical="center"/>
    </xf>
    <xf numFmtId="9" fontId="32" fillId="55" borderId="4" xfId="0" applyNumberFormat="1" applyFont="1" applyFill="1" applyBorder="1" applyAlignment="1" applyProtection="1">
      <alignment horizontal="right" vertical="center" wrapText="1"/>
      <protection locked="0"/>
    </xf>
    <xf numFmtId="9" fontId="32" fillId="55" borderId="6" xfId="0" applyNumberFormat="1" applyFont="1" applyFill="1" applyBorder="1" applyAlignment="1" applyProtection="1">
      <alignment horizontal="right" vertical="center" wrapText="1"/>
      <protection locked="0"/>
    </xf>
    <xf numFmtId="9" fontId="32" fillId="55" borderId="20" xfId="0" applyNumberFormat="1" applyFont="1" applyFill="1" applyBorder="1" applyAlignment="1" applyProtection="1">
      <alignment horizontal="right" vertical="center" wrapText="1"/>
      <protection locked="0"/>
    </xf>
    <xf numFmtId="0" fontId="30" fillId="55" borderId="0" xfId="0" applyFont="1" applyFill="1">
      <alignment vertical="center"/>
    </xf>
    <xf numFmtId="0" fontId="37" fillId="55" borderId="0" xfId="0" applyFont="1" applyFill="1">
      <alignment vertical="center"/>
    </xf>
    <xf numFmtId="0" fontId="36" fillId="55" borderId="6" xfId="0" applyFont="1" applyFill="1" applyBorder="1" applyAlignment="1">
      <alignment vertical="center" wrapText="1"/>
    </xf>
    <xf numFmtId="9" fontId="32" fillId="55" borderId="2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center" wrapText="1"/>
    </xf>
    <xf numFmtId="0" fontId="31" fillId="0" borderId="6" xfId="0" applyFont="1" applyBorder="1" applyAlignment="1">
      <alignment horizontal="center" vertical="center"/>
    </xf>
    <xf numFmtId="3" fontId="31" fillId="0" borderId="6" xfId="0" applyNumberFormat="1" applyFont="1" applyBorder="1" applyAlignment="1" applyProtection="1">
      <alignment horizontal="center" vertical="center" wrapText="1"/>
      <protection locked="0"/>
    </xf>
    <xf numFmtId="176" fontId="31" fillId="53" borderId="6" xfId="0" applyNumberFormat="1" applyFont="1" applyFill="1" applyBorder="1" applyAlignment="1">
      <alignment horizontal="center" vertical="center"/>
    </xf>
    <xf numFmtId="176" fontId="31" fillId="0" borderId="6" xfId="0" applyNumberFormat="1" applyFont="1" applyFill="1" applyBorder="1" applyAlignment="1">
      <alignment horizontal="center" vertical="center"/>
    </xf>
    <xf numFmtId="176" fontId="31" fillId="0" borderId="6" xfId="1" applyNumberFormat="1" applyFont="1" applyBorder="1" applyAlignment="1">
      <alignment horizontal="center" vertical="center"/>
    </xf>
    <xf numFmtId="176" fontId="31" fillId="0" borderId="6" xfId="9" applyNumberFormat="1" applyFont="1" applyBorder="1" applyAlignment="1">
      <alignment horizontal="center" vertical="center"/>
    </xf>
    <xf numFmtId="0" fontId="31" fillId="0" borderId="6" xfId="9" applyFont="1" applyFill="1" applyBorder="1" applyAlignment="1">
      <alignment horizontal="center" vertical="center" wrapText="1"/>
    </xf>
    <xf numFmtId="41" fontId="31" fillId="0" borderId="6" xfId="204" applyFont="1" applyBorder="1">
      <alignment vertical="center"/>
    </xf>
    <xf numFmtId="0" fontId="31" fillId="0" borderId="6" xfId="9" applyFont="1" applyBorder="1" applyAlignment="1">
      <alignment horizontal="center" vertical="center"/>
    </xf>
    <xf numFmtId="176" fontId="31" fillId="0" borderId="6" xfId="9" applyNumberFormat="1" applyFont="1" applyFill="1" applyBorder="1" applyAlignment="1">
      <alignment horizontal="center" vertical="center" shrinkToFit="1"/>
    </xf>
    <xf numFmtId="176" fontId="31" fillId="53" borderId="6" xfId="0" applyNumberFormat="1" applyFont="1" applyFill="1" applyBorder="1" applyAlignment="1">
      <alignment horizontal="center" vertical="center" wrapText="1"/>
    </xf>
    <xf numFmtId="176" fontId="31" fillId="0" borderId="6" xfId="0" applyNumberFormat="1" applyFont="1" applyBorder="1" applyAlignment="1">
      <alignment horizontal="center" vertical="center" wrapText="1"/>
    </xf>
    <xf numFmtId="0" fontId="31" fillId="0" borderId="6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 applyProtection="1">
      <alignment horizontal="center" vertical="center" wrapText="1"/>
      <protection locked="0"/>
    </xf>
    <xf numFmtId="0" fontId="31" fillId="0" borderId="6" xfId="0" applyNumberFormat="1" applyFont="1" applyFill="1" applyBorder="1" applyAlignment="1">
      <alignment horizontal="center" vertical="center"/>
    </xf>
    <xf numFmtId="0" fontId="31" fillId="55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NumberFormat="1" applyFont="1" applyBorder="1" applyAlignment="1">
      <alignment horizontal="center" vertical="center" wrapText="1"/>
    </xf>
    <xf numFmtId="182" fontId="31" fillId="53" borderId="6" xfId="205" applyNumberFormat="1" applyFont="1" applyFill="1" applyBorder="1" applyAlignment="1">
      <alignment horizontal="center" vertical="center"/>
    </xf>
    <xf numFmtId="0" fontId="31" fillId="53" borderId="6" xfId="0" applyFont="1" applyFill="1" applyBorder="1" applyAlignment="1">
      <alignment horizontal="center" vertical="center"/>
    </xf>
    <xf numFmtId="176" fontId="33" fillId="56" borderId="6" xfId="0" applyNumberFormat="1" applyFont="1" applyFill="1" applyBorder="1" applyAlignment="1">
      <alignment horizontal="center" vertical="center" wrapText="1"/>
    </xf>
    <xf numFmtId="176" fontId="33" fillId="57" borderId="6" xfId="0" applyNumberFormat="1" applyFont="1" applyFill="1" applyBorder="1" applyAlignment="1">
      <alignment horizontal="center" vertical="center" wrapText="1"/>
    </xf>
    <xf numFmtId="3" fontId="33" fillId="56" borderId="6" xfId="0" applyNumberFormat="1" applyFont="1" applyFill="1" applyBorder="1" applyAlignment="1" applyProtection="1">
      <alignment horizontal="center" vertical="center" wrapText="1"/>
      <protection locked="0"/>
    </xf>
    <xf numFmtId="184" fontId="33" fillId="57" borderId="6" xfId="0" applyNumberFormat="1" applyFont="1" applyFill="1" applyBorder="1" applyAlignment="1">
      <alignment horizontal="center" vertical="center" wrapText="1"/>
    </xf>
    <xf numFmtId="184" fontId="33" fillId="56" borderId="6" xfId="0" applyNumberFormat="1" applyFont="1" applyFill="1" applyBorder="1" applyAlignment="1">
      <alignment horizontal="center" vertical="center" wrapText="1"/>
    </xf>
    <xf numFmtId="3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184" fontId="31" fillId="0" borderId="6" xfId="0" applyNumberFormat="1" applyFont="1" applyFill="1" applyBorder="1" applyAlignment="1">
      <alignment horizontal="center" vertical="center" wrapText="1"/>
    </xf>
    <xf numFmtId="41" fontId="33" fillId="56" borderId="6" xfId="204" applyFont="1" applyFill="1" applyBorder="1">
      <alignment vertical="center"/>
    </xf>
    <xf numFmtId="0" fontId="33" fillId="56" borderId="6" xfId="0" applyFont="1" applyFill="1" applyBorder="1" applyAlignment="1">
      <alignment horizontal="center" vertical="center"/>
    </xf>
    <xf numFmtId="176" fontId="42" fillId="0" borderId="6" xfId="0" applyNumberFormat="1" applyFont="1" applyFill="1" applyBorder="1" applyAlignment="1">
      <alignment horizontal="center" vertical="center" wrapText="1"/>
    </xf>
    <xf numFmtId="176" fontId="33" fillId="58" borderId="6" xfId="0" applyNumberFormat="1" applyFont="1" applyFill="1" applyBorder="1" applyAlignment="1">
      <alignment horizontal="center" vertical="center" wrapText="1"/>
    </xf>
    <xf numFmtId="0" fontId="33" fillId="58" borderId="6" xfId="0" applyFont="1" applyFill="1" applyBorder="1" applyAlignment="1">
      <alignment horizontal="center" vertical="center" wrapText="1" shrinkToFit="1"/>
    </xf>
    <xf numFmtId="41" fontId="31" fillId="0" borderId="6" xfId="204" applyFont="1" applyFill="1" applyBorder="1">
      <alignment vertical="center"/>
    </xf>
    <xf numFmtId="179" fontId="31" fillId="0" borderId="6" xfId="204" applyNumberFormat="1" applyFont="1" applyFill="1" applyBorder="1">
      <alignment vertical="center"/>
    </xf>
    <xf numFmtId="0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>
      <alignment horizontal="center" vertical="center"/>
    </xf>
    <xf numFmtId="0" fontId="40" fillId="0" borderId="0" xfId="0" applyFont="1">
      <alignment vertical="center"/>
    </xf>
    <xf numFmtId="176" fontId="29" fillId="0" borderId="6" xfId="0" applyNumberFormat="1" applyFont="1" applyBorder="1" applyAlignment="1">
      <alignment horizontal="center" vertical="center"/>
    </xf>
    <xf numFmtId="0" fontId="31" fillId="55" borderId="6" xfId="0" applyNumberFormat="1" applyFont="1" applyFill="1" applyBorder="1" applyAlignment="1">
      <alignment horizontal="center" vertical="center"/>
    </xf>
    <xf numFmtId="184" fontId="31" fillId="55" borderId="6" xfId="0" applyNumberFormat="1" applyFont="1" applyFill="1" applyBorder="1" applyAlignment="1">
      <alignment horizontal="center" vertical="center" wrapText="1"/>
    </xf>
    <xf numFmtId="0" fontId="30" fillId="55" borderId="6" xfId="0" applyNumberFormat="1" applyFont="1" applyFill="1" applyBorder="1" applyAlignment="1">
      <alignment horizontal="center" vertical="center"/>
    </xf>
    <xf numFmtId="176" fontId="43" fillId="55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shrinkToFit="1"/>
    </xf>
    <xf numFmtId="176" fontId="29" fillId="0" borderId="5" xfId="0" applyNumberFormat="1" applyFont="1" applyBorder="1" applyAlignment="1">
      <alignment horizontal="center" vertical="center"/>
    </xf>
    <xf numFmtId="3" fontId="35" fillId="54" borderId="30" xfId="0" applyNumberFormat="1" applyFont="1" applyFill="1" applyBorder="1" applyAlignment="1" applyProtection="1">
      <alignment horizontal="center" vertical="center" wrapText="1"/>
      <protection locked="0"/>
    </xf>
    <xf numFmtId="3" fontId="35" fillId="54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NumberFormat="1" applyFont="1" applyFill="1" applyBorder="1" applyAlignment="1">
      <alignment horizontal="center" vertical="center"/>
    </xf>
    <xf numFmtId="3" fontId="35" fillId="54" borderId="33" xfId="0" applyNumberFormat="1" applyFont="1" applyFill="1" applyBorder="1" applyAlignment="1" applyProtection="1">
      <alignment horizontal="center" vertical="center" wrapText="1"/>
      <protection locked="0"/>
    </xf>
    <xf numFmtId="3" fontId="35" fillId="54" borderId="3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24" xfId="0" applyNumberFormat="1" applyFont="1" applyBorder="1" applyAlignment="1" applyProtection="1">
      <alignment horizontal="center" vertical="center" wrapText="1"/>
      <protection locked="0"/>
    </xf>
    <xf numFmtId="176" fontId="29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3" fontId="29" fillId="0" borderId="42" xfId="0" applyNumberFormat="1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>
      <alignment horizontal="center" vertical="center"/>
    </xf>
    <xf numFmtId="41" fontId="29" fillId="0" borderId="24" xfId="204" applyFont="1" applyBorder="1">
      <alignment vertical="center"/>
    </xf>
    <xf numFmtId="179" fontId="29" fillId="0" borderId="24" xfId="204" applyNumberFormat="1" applyFont="1" applyBorder="1">
      <alignment vertical="center"/>
    </xf>
    <xf numFmtId="41" fontId="29" fillId="0" borderId="42" xfId="204" applyFont="1" applyBorder="1">
      <alignment vertical="center"/>
    </xf>
    <xf numFmtId="41" fontId="35" fillId="54" borderId="33" xfId="204" applyFont="1" applyFill="1" applyBorder="1">
      <alignment vertical="center"/>
    </xf>
    <xf numFmtId="41" fontId="35" fillId="54" borderId="34" xfId="204" applyFont="1" applyFill="1" applyBorder="1">
      <alignment vertical="center"/>
    </xf>
    <xf numFmtId="0" fontId="30" fillId="55" borderId="21" xfId="0" applyNumberFormat="1" applyFont="1" applyFill="1" applyBorder="1" applyAlignment="1">
      <alignment horizontal="center" vertical="center"/>
    </xf>
    <xf numFmtId="3" fontId="35" fillId="54" borderId="29" xfId="0" applyNumberFormat="1" applyFont="1" applyFill="1" applyBorder="1" applyAlignment="1" applyProtection="1">
      <alignment horizontal="center" vertical="center" wrapText="1"/>
      <protection locked="0"/>
    </xf>
    <xf numFmtId="182" fontId="29" fillId="53" borderId="5" xfId="0" applyNumberFormat="1" applyFont="1" applyFill="1" applyBorder="1" applyAlignment="1">
      <alignment horizontal="center" vertical="center"/>
    </xf>
    <xf numFmtId="176" fontId="29" fillId="53" borderId="24" xfId="0" applyNumberFormat="1" applyFont="1" applyFill="1" applyBorder="1" applyAlignment="1">
      <alignment horizontal="center" vertical="center"/>
    </xf>
    <xf numFmtId="0" fontId="29" fillId="0" borderId="5" xfId="0" applyNumberFormat="1" applyFont="1" applyBorder="1" applyAlignment="1" applyProtection="1">
      <alignment horizontal="center" vertical="center" wrapText="1"/>
      <protection locked="0"/>
    </xf>
    <xf numFmtId="0" fontId="29" fillId="0" borderId="5" xfId="0" applyNumberFormat="1" applyFont="1" applyFill="1" applyBorder="1" applyAlignment="1">
      <alignment horizontal="center" vertical="center"/>
    </xf>
    <xf numFmtId="0" fontId="36" fillId="0" borderId="5" xfId="0" applyNumberFormat="1" applyFont="1" applyBorder="1" applyAlignment="1">
      <alignment horizontal="center" vertical="center"/>
    </xf>
    <xf numFmtId="0" fontId="29" fillId="0" borderId="28" xfId="0" applyNumberFormat="1" applyFont="1" applyBorder="1" applyAlignment="1" applyProtection="1">
      <alignment horizontal="center" vertical="center" wrapText="1"/>
      <protection locked="0"/>
    </xf>
    <xf numFmtId="176" fontId="29" fillId="53" borderId="5" xfId="0" applyNumberFormat="1" applyFont="1" applyFill="1" applyBorder="1" applyAlignment="1">
      <alignment horizontal="center" vertical="center"/>
    </xf>
    <xf numFmtId="176" fontId="29" fillId="0" borderId="28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/>
    </xf>
    <xf numFmtId="176" fontId="29" fillId="0" borderId="46" xfId="1" applyNumberFormat="1" applyFont="1" applyBorder="1" applyAlignment="1">
      <alignment horizontal="center" vertical="center"/>
    </xf>
    <xf numFmtId="176" fontId="29" fillId="0" borderId="2" xfId="1" applyNumberFormat="1" applyFont="1" applyBorder="1" applyAlignment="1">
      <alignment horizontal="center" vertical="center"/>
    </xf>
    <xf numFmtId="176" fontId="29" fillId="0" borderId="46" xfId="9" applyNumberFormat="1" applyFont="1" applyBorder="1" applyAlignment="1">
      <alignment horizontal="center" vertical="center"/>
    </xf>
    <xf numFmtId="176" fontId="29" fillId="0" borderId="2" xfId="9" applyNumberFormat="1" applyFont="1" applyBorder="1" applyAlignment="1">
      <alignment horizontal="center" vertical="center"/>
    </xf>
    <xf numFmtId="0" fontId="29" fillId="0" borderId="46" xfId="9" applyFont="1" applyFill="1" applyBorder="1" applyAlignment="1">
      <alignment horizontal="center" vertical="center" wrapText="1"/>
    </xf>
    <xf numFmtId="0" fontId="29" fillId="0" borderId="2" xfId="9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6" xfId="9" applyFont="1" applyBorder="1" applyAlignment="1">
      <alignment horizontal="center" vertical="center"/>
    </xf>
    <xf numFmtId="0" fontId="29" fillId="0" borderId="2" xfId="9" applyFont="1" applyBorder="1" applyAlignment="1">
      <alignment horizontal="center" vertical="center"/>
    </xf>
    <xf numFmtId="0" fontId="29" fillId="0" borderId="36" xfId="9" applyFont="1" applyBorder="1" applyAlignment="1">
      <alignment horizontal="center" vertical="center"/>
    </xf>
    <xf numFmtId="176" fontId="29" fillId="0" borderId="2" xfId="9" applyNumberFormat="1" applyFont="1" applyFill="1" applyBorder="1" applyAlignment="1">
      <alignment horizontal="center" vertical="center" shrinkToFit="1"/>
    </xf>
    <xf numFmtId="176" fontId="29" fillId="0" borderId="46" xfId="0" applyNumberFormat="1" applyFont="1" applyBorder="1" applyAlignment="1">
      <alignment horizontal="center" vertical="center"/>
    </xf>
    <xf numFmtId="176" fontId="29" fillId="53" borderId="2" xfId="0" applyNumberFormat="1" applyFont="1" applyFill="1" applyBorder="1" applyAlignment="1">
      <alignment horizontal="center" vertical="center"/>
    </xf>
    <xf numFmtId="176" fontId="29" fillId="53" borderId="2" xfId="0" applyNumberFormat="1" applyFont="1" applyFill="1" applyBorder="1" applyAlignment="1">
      <alignment horizontal="center" vertical="center" wrapText="1"/>
    </xf>
    <xf numFmtId="176" fontId="29" fillId="0" borderId="36" xfId="0" applyNumberFormat="1" applyFont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/>
    </xf>
    <xf numFmtId="176" fontId="29" fillId="0" borderId="36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/>
    </xf>
    <xf numFmtId="0" fontId="29" fillId="0" borderId="2" xfId="0" applyNumberFormat="1" applyFont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Border="1" applyAlignment="1">
      <alignment horizontal="center" vertical="center" wrapText="1"/>
    </xf>
    <xf numFmtId="176" fontId="29" fillId="0" borderId="4" xfId="0" applyNumberFormat="1" applyFont="1" applyFill="1" applyBorder="1" applyAlignment="1">
      <alignment horizontal="center" vertical="center"/>
    </xf>
    <xf numFmtId="3" fontId="35" fillId="54" borderId="4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5" xfId="0" applyNumberFormat="1" applyFont="1" applyBorder="1" applyAlignment="1" applyProtection="1">
      <alignment horizontal="center" vertical="center" wrapText="1"/>
      <protection locked="0"/>
    </xf>
    <xf numFmtId="41" fontId="29" fillId="0" borderId="45" xfId="204" applyFont="1" applyBorder="1">
      <alignment vertical="center"/>
    </xf>
    <xf numFmtId="41" fontId="29" fillId="0" borderId="4" xfId="204" applyFont="1" applyBorder="1">
      <alignment vertical="center"/>
    </xf>
    <xf numFmtId="41" fontId="35" fillId="54" borderId="40" xfId="204" applyFont="1" applyFill="1" applyBorder="1">
      <alignment vertical="center"/>
    </xf>
    <xf numFmtId="3" fontId="35" fillId="5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9" xfId="0" applyNumberFormat="1" applyFont="1" applyBorder="1" applyAlignment="1" applyProtection="1">
      <alignment horizontal="center" vertical="center" wrapText="1"/>
      <protection locked="0"/>
    </xf>
    <xf numFmtId="0" fontId="29" fillId="0" borderId="49" xfId="0" applyNumberFormat="1" applyFont="1" applyBorder="1" applyAlignment="1" applyProtection="1">
      <alignment horizontal="center" vertical="center" wrapText="1"/>
      <protection locked="0"/>
    </xf>
    <xf numFmtId="0" fontId="29" fillId="0" borderId="4" xfId="0" applyNumberFormat="1" applyFont="1" applyBorder="1" applyAlignment="1" applyProtection="1">
      <alignment horizontal="center" vertical="center" wrapText="1"/>
      <protection locked="0"/>
    </xf>
    <xf numFmtId="0" fontId="29" fillId="55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55" borderId="4" xfId="0" applyNumberFormat="1" applyFont="1" applyFill="1" applyBorder="1" applyAlignment="1">
      <alignment horizontal="center" vertical="center"/>
    </xf>
    <xf numFmtId="0" fontId="29" fillId="53" borderId="49" xfId="0" applyFont="1" applyFill="1" applyBorder="1" applyAlignment="1">
      <alignment horizontal="center" vertical="center"/>
    </xf>
    <xf numFmtId="0" fontId="29" fillId="53" borderId="4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3" fontId="35" fillId="54" borderId="3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1" xfId="0" applyNumberFormat="1" applyFont="1" applyBorder="1" applyAlignment="1" applyProtection="1">
      <alignment horizontal="center" vertical="center" wrapText="1"/>
      <protection locked="0"/>
    </xf>
    <xf numFmtId="41" fontId="29" fillId="0" borderId="41" xfId="204" applyFont="1" applyBorder="1">
      <alignment vertical="center"/>
    </xf>
    <xf numFmtId="41" fontId="35" fillId="54" borderId="32" xfId="204" applyFont="1" applyFill="1" applyBorder="1">
      <alignment vertical="center"/>
    </xf>
    <xf numFmtId="180" fontId="29" fillId="0" borderId="42" xfId="0" applyNumberFormat="1" applyFont="1" applyBorder="1" applyAlignment="1" applyProtection="1">
      <alignment horizontal="center" vertical="center" wrapText="1"/>
      <protection locked="0"/>
    </xf>
    <xf numFmtId="0" fontId="29" fillId="0" borderId="35" xfId="0" applyNumberFormat="1" applyFont="1" applyBorder="1" applyAlignment="1" applyProtection="1">
      <alignment horizontal="center" vertical="center" wrapText="1"/>
      <protection locked="0"/>
    </xf>
    <xf numFmtId="0" fontId="32" fillId="0" borderId="21" xfId="0" applyNumberFormat="1" applyFont="1" applyFill="1" applyBorder="1" applyAlignment="1">
      <alignment horizontal="center" vertical="center"/>
    </xf>
    <xf numFmtId="182" fontId="29" fillId="53" borderId="35" xfId="205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176" fontId="29" fillId="53" borderId="4" xfId="0" applyNumberFormat="1" applyFont="1" applyFill="1" applyBorder="1" applyAlignment="1">
      <alignment horizontal="center" vertical="center"/>
    </xf>
    <xf numFmtId="176" fontId="29" fillId="53" borderId="49" xfId="0" applyNumberFormat="1" applyFont="1" applyFill="1" applyBorder="1" applyAlignment="1">
      <alignment horizontal="center" vertical="center"/>
    </xf>
    <xf numFmtId="176" fontId="29" fillId="53" borderId="45" xfId="0" applyNumberFormat="1" applyFont="1" applyFill="1" applyBorder="1" applyAlignment="1">
      <alignment horizontal="center" vertical="center"/>
    </xf>
    <xf numFmtId="0" fontId="29" fillId="55" borderId="20" xfId="0" applyNumberFormat="1" applyFont="1" applyFill="1" applyBorder="1" applyAlignment="1">
      <alignment horizontal="center" vertical="center"/>
    </xf>
    <xf numFmtId="0" fontId="29" fillId="55" borderId="21" xfId="0" applyNumberFormat="1" applyFont="1" applyFill="1" applyBorder="1" applyAlignment="1">
      <alignment horizontal="center" vertical="center"/>
    </xf>
    <xf numFmtId="0" fontId="29" fillId="53" borderId="35" xfId="0" applyFont="1" applyFill="1" applyBorder="1" applyAlignment="1">
      <alignment horizontal="center" vertical="center"/>
    </xf>
    <xf numFmtId="0" fontId="29" fillId="53" borderId="4" xfId="0" applyNumberFormat="1" applyFont="1" applyFill="1" applyBorder="1" applyAlignment="1">
      <alignment horizontal="center" vertical="center"/>
    </xf>
    <xf numFmtId="176" fontId="29" fillId="53" borderId="35" xfId="0" applyNumberFormat="1" applyFont="1" applyFill="1" applyBorder="1" applyAlignment="1">
      <alignment horizontal="center" vertical="center"/>
    </xf>
    <xf numFmtId="176" fontId="29" fillId="53" borderId="41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 vertical="center"/>
    </xf>
    <xf numFmtId="3" fontId="35" fillId="54" borderId="4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6" xfId="0" applyNumberFormat="1" applyFont="1" applyBorder="1" applyAlignment="1" applyProtection="1">
      <alignment horizontal="center" vertical="center" wrapText="1"/>
      <protection locked="0"/>
    </xf>
    <xf numFmtId="41" fontId="29" fillId="0" borderId="46" xfId="204" applyFont="1" applyBorder="1">
      <alignment vertical="center"/>
    </xf>
    <xf numFmtId="41" fontId="29" fillId="0" borderId="2" xfId="204" applyFont="1" applyBorder="1">
      <alignment vertical="center"/>
    </xf>
    <xf numFmtId="41" fontId="29" fillId="0" borderId="2" xfId="204" applyFont="1" applyFill="1" applyBorder="1">
      <alignment vertical="center"/>
    </xf>
    <xf numFmtId="179" fontId="29" fillId="0" borderId="2" xfId="204" applyNumberFormat="1" applyFont="1" applyBorder="1">
      <alignment vertical="center"/>
    </xf>
    <xf numFmtId="41" fontId="35" fillId="54" borderId="48" xfId="204" applyFont="1" applyFill="1" applyBorder="1">
      <alignment vertical="center"/>
    </xf>
    <xf numFmtId="3" fontId="35" fillId="54" borderId="44" xfId="0" applyNumberFormat="1" applyFont="1" applyFill="1" applyBorder="1" applyAlignment="1" applyProtection="1">
      <alignment horizontal="center" vertical="center" wrapText="1"/>
      <protection locked="0"/>
    </xf>
    <xf numFmtId="3" fontId="29" fillId="53" borderId="2" xfId="0" applyNumberFormat="1" applyFont="1" applyFill="1" applyBorder="1" applyAlignment="1" applyProtection="1">
      <alignment horizontal="center" vertical="center" wrapText="1"/>
      <protection locked="0"/>
    </xf>
    <xf numFmtId="179" fontId="29" fillId="53" borderId="2" xfId="204" applyNumberFormat="1" applyFont="1" applyFill="1" applyBorder="1" applyAlignment="1" applyProtection="1">
      <alignment horizontal="center" vertical="center" wrapText="1"/>
      <protection locked="0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6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NumberFormat="1" applyFont="1" applyBorder="1" applyAlignment="1" applyProtection="1">
      <alignment horizontal="center" vertical="center" wrapText="1"/>
      <protection locked="0"/>
    </xf>
    <xf numFmtId="0" fontId="29" fillId="55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55" borderId="2" xfId="0" applyNumberFormat="1" applyFont="1" applyFill="1" applyBorder="1" applyAlignment="1">
      <alignment horizontal="center" vertical="center"/>
    </xf>
    <xf numFmtId="0" fontId="30" fillId="55" borderId="4" xfId="0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176" fontId="32" fillId="2" borderId="32" xfId="0" applyNumberFormat="1" applyFont="1" applyFill="1" applyBorder="1" applyAlignment="1">
      <alignment horizontal="center" vertical="center" wrapText="1"/>
    </xf>
    <xf numFmtId="176" fontId="29" fillId="2" borderId="33" xfId="0" applyNumberFormat="1" applyFont="1" applyFill="1" applyBorder="1" applyAlignment="1">
      <alignment horizontal="center" vertical="center"/>
    </xf>
    <xf numFmtId="176" fontId="32" fillId="2" borderId="33" xfId="0" applyNumberFormat="1" applyFont="1" applyFill="1" applyBorder="1" applyAlignment="1">
      <alignment horizontal="center" vertical="center" wrapText="1"/>
    </xf>
    <xf numFmtId="176" fontId="29" fillId="2" borderId="34" xfId="0" applyNumberFormat="1" applyFont="1" applyFill="1" applyBorder="1" applyAlignment="1">
      <alignment horizontal="center" vertical="center"/>
    </xf>
    <xf numFmtId="176" fontId="32" fillId="3" borderId="32" xfId="0" applyNumberFormat="1" applyFont="1" applyFill="1" applyBorder="1" applyAlignment="1">
      <alignment horizontal="center" vertical="center" wrapText="1"/>
    </xf>
    <xf numFmtId="176" fontId="29" fillId="3" borderId="33" xfId="0" applyNumberFormat="1" applyFont="1" applyFill="1" applyBorder="1" applyAlignment="1">
      <alignment horizontal="center" vertical="center"/>
    </xf>
    <xf numFmtId="176" fontId="32" fillId="3" borderId="33" xfId="0" applyNumberFormat="1" applyFont="1" applyFill="1" applyBorder="1" applyAlignment="1">
      <alignment horizontal="center" vertical="center" wrapText="1"/>
    </xf>
    <xf numFmtId="176" fontId="29" fillId="3" borderId="34" xfId="0" applyNumberFormat="1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 wrapText="1" shrinkToFit="1"/>
    </xf>
    <xf numFmtId="176" fontId="29" fillId="4" borderId="33" xfId="0" applyNumberFormat="1" applyFont="1" applyFill="1" applyBorder="1" applyAlignment="1">
      <alignment horizontal="center" vertical="center"/>
    </xf>
    <xf numFmtId="176" fontId="32" fillId="4" borderId="33" xfId="0" applyNumberFormat="1" applyFont="1" applyFill="1" applyBorder="1" applyAlignment="1">
      <alignment horizontal="center" vertical="center" wrapText="1"/>
    </xf>
    <xf numFmtId="176" fontId="29" fillId="4" borderId="34" xfId="0" applyNumberFormat="1" applyFont="1" applyFill="1" applyBorder="1" applyAlignment="1">
      <alignment horizontal="center" vertical="center"/>
    </xf>
    <xf numFmtId="176" fontId="32" fillId="5" borderId="40" xfId="0" applyNumberFormat="1" applyFont="1" applyFill="1" applyBorder="1" applyAlignment="1">
      <alignment horizontal="center" vertical="center" wrapText="1"/>
    </xf>
    <xf numFmtId="176" fontId="29" fillId="5" borderId="33" xfId="0" applyNumberFormat="1" applyFont="1" applyFill="1" applyBorder="1" applyAlignment="1">
      <alignment horizontal="center" vertical="center"/>
    </xf>
    <xf numFmtId="176" fontId="32" fillId="5" borderId="33" xfId="0" applyNumberFormat="1" applyFont="1" applyFill="1" applyBorder="1" applyAlignment="1">
      <alignment horizontal="center" vertical="center" wrapText="1"/>
    </xf>
    <xf numFmtId="176" fontId="29" fillId="5" borderId="48" xfId="0" applyNumberFormat="1" applyFont="1" applyFill="1" applyBorder="1" applyAlignment="1">
      <alignment horizontal="center" vertical="center"/>
    </xf>
    <xf numFmtId="0" fontId="32" fillId="54" borderId="32" xfId="0" applyFont="1" applyFill="1" applyBorder="1" applyAlignment="1">
      <alignment horizontal="center" vertical="center" wrapText="1" shrinkToFit="1"/>
    </xf>
    <xf numFmtId="176" fontId="29" fillId="54" borderId="33" xfId="0" applyNumberFormat="1" applyFont="1" applyFill="1" applyBorder="1" applyAlignment="1">
      <alignment horizontal="center" vertical="center"/>
    </xf>
    <xf numFmtId="176" fontId="32" fillId="54" borderId="33" xfId="0" applyNumberFormat="1" applyFont="1" applyFill="1" applyBorder="1" applyAlignment="1">
      <alignment horizontal="center" vertical="center" wrapText="1"/>
    </xf>
    <xf numFmtId="176" fontId="29" fillId="54" borderId="34" xfId="0" applyNumberFormat="1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 wrapText="1" shrinkToFit="1"/>
    </xf>
    <xf numFmtId="176" fontId="29" fillId="6" borderId="33" xfId="0" applyNumberFormat="1" applyFont="1" applyFill="1" applyBorder="1" applyAlignment="1">
      <alignment horizontal="center" vertical="center"/>
    </xf>
    <xf numFmtId="176" fontId="32" fillId="6" borderId="33" xfId="0" applyNumberFormat="1" applyFont="1" applyFill="1" applyBorder="1" applyAlignment="1">
      <alignment horizontal="center" vertical="center" wrapText="1"/>
    </xf>
    <xf numFmtId="176" fontId="29" fillId="6" borderId="34" xfId="0" applyNumberFormat="1" applyFont="1" applyFill="1" applyBorder="1" applyAlignment="1">
      <alignment horizontal="center" vertical="center"/>
    </xf>
    <xf numFmtId="183" fontId="29" fillId="54" borderId="6" xfId="0" applyNumberFormat="1" applyFont="1" applyFill="1" applyBorder="1" applyAlignment="1" applyProtection="1">
      <alignment horizontal="center" vertical="center" shrinkToFit="1"/>
      <protection locked="0"/>
    </xf>
    <xf numFmtId="3" fontId="29" fillId="54" borderId="6" xfId="0" applyNumberFormat="1" applyFont="1" applyFill="1" applyBorder="1" applyAlignment="1" applyProtection="1">
      <alignment horizontal="center" vertical="center" shrinkToFit="1"/>
      <protection locked="0"/>
    </xf>
    <xf numFmtId="9" fontId="35" fillId="52" borderId="6" xfId="0" applyNumberFormat="1" applyFont="1" applyFill="1" applyBorder="1" applyAlignment="1" applyProtection="1">
      <alignment horizontal="center" vertical="center" shrinkToFit="1"/>
      <protection locked="0"/>
    </xf>
    <xf numFmtId="182" fontId="35" fillId="52" borderId="6" xfId="0" applyNumberFormat="1" applyFont="1" applyFill="1" applyBorder="1" applyAlignment="1" applyProtection="1">
      <alignment horizontal="center" vertical="center" shrinkToFit="1"/>
      <protection locked="0"/>
    </xf>
    <xf numFmtId="9" fontId="29" fillId="0" borderId="6" xfId="0" applyNumberFormat="1" applyFont="1" applyFill="1" applyBorder="1" applyAlignment="1" applyProtection="1">
      <alignment horizontal="center" vertical="center" shrinkToFit="1"/>
      <protection locked="0"/>
    </xf>
    <xf numFmtId="9" fontId="29" fillId="0" borderId="3" xfId="0" applyNumberFormat="1" applyFont="1" applyFill="1" applyBorder="1" applyAlignment="1" applyProtection="1">
      <alignment horizontal="center" vertical="center" shrinkToFit="1"/>
      <protection locked="0"/>
    </xf>
    <xf numFmtId="9" fontId="29" fillId="0" borderId="4" xfId="0" applyNumberFormat="1" applyFont="1" applyFill="1" applyBorder="1" applyAlignment="1" applyProtection="1">
      <alignment horizontal="center" vertical="center" shrinkToFit="1"/>
      <protection locked="0"/>
    </xf>
    <xf numFmtId="9" fontId="29" fillId="0" borderId="2" xfId="0" applyNumberFormat="1" applyFont="1" applyFill="1" applyBorder="1" applyAlignment="1" applyProtection="1">
      <alignment horizontal="center" vertical="center" shrinkToFit="1"/>
      <protection locked="0"/>
    </xf>
    <xf numFmtId="183" fontId="29" fillId="54" borderId="6" xfId="204" applyNumberFormat="1" applyFont="1" applyFill="1" applyBorder="1" applyAlignment="1">
      <alignment horizontal="center" vertical="center" shrinkToFit="1"/>
    </xf>
    <xf numFmtId="41" fontId="29" fillId="54" borderId="6" xfId="204" applyFont="1" applyFill="1" applyBorder="1" applyAlignment="1">
      <alignment horizontal="center" vertical="center" shrinkToFit="1"/>
    </xf>
    <xf numFmtId="9" fontId="36" fillId="0" borderId="6" xfId="0" applyNumberFormat="1" applyFont="1" applyBorder="1" applyAlignment="1">
      <alignment horizontal="center" vertical="center" shrinkToFit="1"/>
    </xf>
    <xf numFmtId="179" fontId="29" fillId="54" borderId="6" xfId="204" applyNumberFormat="1" applyFont="1" applyFill="1" applyBorder="1" applyAlignment="1">
      <alignment horizontal="center" vertical="center" shrinkToFit="1"/>
    </xf>
    <xf numFmtId="176" fontId="34" fillId="2" borderId="2" xfId="0" applyNumberFormat="1" applyFont="1" applyFill="1" applyBorder="1" applyAlignment="1">
      <alignment horizontal="center" vertical="center" wrapText="1"/>
    </xf>
    <xf numFmtId="176" fontId="34" fillId="2" borderId="4" xfId="0" applyNumberFormat="1" applyFont="1" applyFill="1" applyBorder="1" applyAlignment="1">
      <alignment horizontal="center" vertical="center" wrapText="1"/>
    </xf>
    <xf numFmtId="0" fontId="44" fillId="52" borderId="6" xfId="0" applyFont="1" applyFill="1" applyBorder="1" applyAlignment="1">
      <alignment horizontal="center" vertical="center"/>
    </xf>
    <xf numFmtId="176" fontId="35" fillId="0" borderId="6" xfId="0" applyNumberFormat="1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76" fontId="35" fillId="3" borderId="2" xfId="0" applyNumberFormat="1" applyFont="1" applyFill="1" applyBorder="1" applyAlignment="1">
      <alignment horizontal="center" vertical="center"/>
    </xf>
    <xf numFmtId="176" fontId="35" fillId="3" borderId="3" xfId="0" applyNumberFormat="1" applyFont="1" applyFill="1" applyBorder="1" applyAlignment="1">
      <alignment horizontal="center" vertical="center"/>
    </xf>
    <xf numFmtId="176" fontId="35" fillId="3" borderId="4" xfId="0" applyNumberFormat="1" applyFont="1" applyFill="1" applyBorder="1" applyAlignment="1">
      <alignment horizontal="center" vertical="center"/>
    </xf>
    <xf numFmtId="176" fontId="35" fillId="2" borderId="2" xfId="0" applyNumberFormat="1" applyFont="1" applyFill="1" applyBorder="1" applyAlignment="1">
      <alignment horizontal="center" vertical="center"/>
    </xf>
    <xf numFmtId="176" fontId="35" fillId="2" borderId="3" xfId="0" applyNumberFormat="1" applyFont="1" applyFill="1" applyBorder="1" applyAlignment="1">
      <alignment horizontal="center" vertical="center"/>
    </xf>
    <xf numFmtId="176" fontId="35" fillId="2" borderId="4" xfId="0" applyNumberFormat="1" applyFont="1" applyFill="1" applyBorder="1" applyAlignment="1">
      <alignment horizontal="center" vertical="center"/>
    </xf>
    <xf numFmtId="176" fontId="34" fillId="2" borderId="2" xfId="0" applyNumberFormat="1" applyFont="1" applyFill="1" applyBorder="1" applyAlignment="1">
      <alignment horizontal="center" vertical="center"/>
    </xf>
    <xf numFmtId="176" fontId="34" fillId="2" borderId="4" xfId="0" applyNumberFormat="1" applyFont="1" applyFill="1" applyBorder="1" applyAlignment="1">
      <alignment horizontal="center" vertical="center"/>
    </xf>
    <xf numFmtId="176" fontId="34" fillId="3" borderId="2" xfId="0" applyNumberFormat="1" applyFont="1" applyFill="1" applyBorder="1" applyAlignment="1">
      <alignment horizontal="center" vertical="center" wrapText="1"/>
    </xf>
    <xf numFmtId="176" fontId="34" fillId="3" borderId="4" xfId="0" applyNumberFormat="1" applyFont="1" applyFill="1" applyBorder="1" applyAlignment="1">
      <alignment horizontal="center" vertical="center" wrapText="1"/>
    </xf>
    <xf numFmtId="176" fontId="34" fillId="3" borderId="2" xfId="0" applyNumberFormat="1" applyFont="1" applyFill="1" applyBorder="1" applyAlignment="1">
      <alignment horizontal="center" vertical="center"/>
    </xf>
    <xf numFmtId="176" fontId="34" fillId="3" borderId="4" xfId="0" applyNumberFormat="1" applyFont="1" applyFill="1" applyBorder="1" applyAlignment="1">
      <alignment horizontal="center" vertical="center"/>
    </xf>
    <xf numFmtId="176" fontId="34" fillId="4" borderId="2" xfId="0" applyNumberFormat="1" applyFont="1" applyFill="1" applyBorder="1" applyAlignment="1">
      <alignment horizontal="center" vertical="center"/>
    </xf>
    <xf numFmtId="176" fontId="34" fillId="4" borderId="4" xfId="0" applyNumberFormat="1" applyFont="1" applyFill="1" applyBorder="1" applyAlignment="1">
      <alignment horizontal="center" vertical="center"/>
    </xf>
    <xf numFmtId="176" fontId="35" fillId="4" borderId="2" xfId="0" applyNumberFormat="1" applyFont="1" applyFill="1" applyBorder="1" applyAlignment="1">
      <alignment horizontal="center" vertical="center"/>
    </xf>
    <xf numFmtId="176" fontId="35" fillId="4" borderId="3" xfId="0" applyNumberFormat="1" applyFont="1" applyFill="1" applyBorder="1" applyAlignment="1">
      <alignment horizontal="center" vertical="center"/>
    </xf>
    <xf numFmtId="176" fontId="35" fillId="4" borderId="4" xfId="0" applyNumberFormat="1" applyFont="1" applyFill="1" applyBorder="1" applyAlignment="1">
      <alignment horizontal="center" vertical="center"/>
    </xf>
    <xf numFmtId="176" fontId="34" fillId="5" borderId="2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176" fontId="34" fillId="5" borderId="2" xfId="0" applyNumberFormat="1" applyFont="1" applyFill="1" applyBorder="1" applyAlignment="1">
      <alignment horizontal="center" vertical="center" wrapText="1"/>
    </xf>
    <xf numFmtId="176" fontId="34" fillId="5" borderId="4" xfId="0" applyNumberFormat="1" applyFont="1" applyFill="1" applyBorder="1" applyAlignment="1">
      <alignment horizontal="center" vertical="center" wrapText="1"/>
    </xf>
    <xf numFmtId="176" fontId="35" fillId="5" borderId="2" xfId="0" applyNumberFormat="1" applyFont="1" applyFill="1" applyBorder="1" applyAlignment="1">
      <alignment horizontal="center" vertical="center"/>
    </xf>
    <xf numFmtId="176" fontId="35" fillId="5" borderId="3" xfId="0" applyNumberFormat="1" applyFont="1" applyFill="1" applyBorder="1" applyAlignment="1">
      <alignment horizontal="center" vertical="center"/>
    </xf>
    <xf numFmtId="176" fontId="35" fillId="5" borderId="4" xfId="0" applyNumberFormat="1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 shrinkToFit="1"/>
    </xf>
    <xf numFmtId="0" fontId="34" fillId="4" borderId="4" xfId="0" applyFont="1" applyFill="1" applyBorder="1" applyAlignment="1">
      <alignment horizontal="center" vertical="center" wrapText="1" shrinkToFit="1"/>
    </xf>
    <xf numFmtId="0" fontId="34" fillId="6" borderId="2" xfId="0" applyFont="1" applyFill="1" applyBorder="1" applyAlignment="1">
      <alignment horizontal="center" vertical="center" wrapText="1" shrinkToFit="1"/>
    </xf>
    <xf numFmtId="0" fontId="34" fillId="6" borderId="4" xfId="0" applyFont="1" applyFill="1" applyBorder="1" applyAlignment="1">
      <alignment horizontal="center" vertical="center" wrapText="1" shrinkToFit="1"/>
    </xf>
    <xf numFmtId="176" fontId="35" fillId="6" borderId="2" xfId="0" applyNumberFormat="1" applyFont="1" applyFill="1" applyBorder="1" applyAlignment="1">
      <alignment horizontal="center" vertical="center"/>
    </xf>
    <xf numFmtId="176" fontId="35" fillId="6" borderId="3" xfId="0" applyNumberFormat="1" applyFont="1" applyFill="1" applyBorder="1" applyAlignment="1">
      <alignment horizontal="center" vertical="center"/>
    </xf>
    <xf numFmtId="176" fontId="35" fillId="6" borderId="4" xfId="0" applyNumberFormat="1" applyFont="1" applyFill="1" applyBorder="1" applyAlignment="1">
      <alignment horizontal="center" vertical="center"/>
    </xf>
    <xf numFmtId="176" fontId="35" fillId="0" borderId="36" xfId="0" applyNumberFormat="1" applyFont="1" applyBorder="1" applyAlignment="1">
      <alignment horizontal="center" vertical="center"/>
    </xf>
    <xf numFmtId="176" fontId="35" fillId="0" borderId="50" xfId="0" applyNumberFormat="1" applyFont="1" applyBorder="1" applyAlignment="1">
      <alignment horizontal="center" vertical="center"/>
    </xf>
    <xf numFmtId="176" fontId="34" fillId="6" borderId="2" xfId="0" applyNumberFormat="1" applyFont="1" applyFill="1" applyBorder="1" applyAlignment="1">
      <alignment horizontal="center" vertical="center"/>
    </xf>
    <xf numFmtId="176" fontId="34" fillId="6" borderId="4" xfId="0" applyNumberFormat="1" applyFont="1" applyFill="1" applyBorder="1" applyAlignment="1">
      <alignment horizontal="center" vertical="center"/>
    </xf>
    <xf numFmtId="176" fontId="44" fillId="54" borderId="2" xfId="0" applyNumberFormat="1" applyFont="1" applyFill="1" applyBorder="1" applyAlignment="1">
      <alignment horizontal="center" vertical="center"/>
    </xf>
    <xf numFmtId="176" fontId="44" fillId="54" borderId="3" xfId="0" applyNumberFormat="1" applyFont="1" applyFill="1" applyBorder="1" applyAlignment="1">
      <alignment horizontal="center" vertical="center"/>
    </xf>
    <xf numFmtId="176" fontId="44" fillId="54" borderId="4" xfId="0" applyNumberFormat="1" applyFont="1" applyFill="1" applyBorder="1" applyAlignment="1">
      <alignment horizontal="center" vertical="center"/>
    </xf>
    <xf numFmtId="176" fontId="34" fillId="54" borderId="2" xfId="0" applyNumberFormat="1" applyFont="1" applyFill="1" applyBorder="1" applyAlignment="1">
      <alignment horizontal="center" vertical="center"/>
    </xf>
    <xf numFmtId="176" fontId="34" fillId="54" borderId="4" xfId="0" applyNumberFormat="1" applyFont="1" applyFill="1" applyBorder="1" applyAlignment="1">
      <alignment horizontal="center" vertical="center"/>
    </xf>
    <xf numFmtId="0" fontId="34" fillId="54" borderId="2" xfId="0" applyFont="1" applyFill="1" applyBorder="1" applyAlignment="1">
      <alignment horizontal="center" vertical="center" wrapText="1" shrinkToFit="1"/>
    </xf>
    <xf numFmtId="0" fontId="34" fillId="54" borderId="4" xfId="0" applyFont="1" applyFill="1" applyBorder="1" applyAlignment="1">
      <alignment horizontal="center" vertical="center" wrapText="1" shrinkToFit="1"/>
    </xf>
    <xf numFmtId="176" fontId="31" fillId="6" borderId="4" xfId="0" applyNumberFormat="1" applyFont="1" applyFill="1" applyBorder="1" applyAlignment="1">
      <alignment horizontal="center" vertical="center"/>
    </xf>
    <xf numFmtId="0" fontId="31" fillId="6" borderId="6" xfId="0" applyFont="1" applyFill="1" applyBorder="1">
      <alignment vertical="center"/>
    </xf>
    <xf numFmtId="0" fontId="31" fillId="6" borderId="21" xfId="0" applyFont="1" applyFill="1" applyBorder="1">
      <alignment vertical="center"/>
    </xf>
    <xf numFmtId="176" fontId="30" fillId="54" borderId="41" xfId="0" applyNumberFormat="1" applyFont="1" applyFill="1" applyBorder="1" applyAlignment="1">
      <alignment horizontal="center" vertical="center"/>
    </xf>
    <xf numFmtId="0" fontId="30" fillId="54" borderId="24" xfId="0" applyFont="1" applyFill="1" applyBorder="1">
      <alignment vertical="center"/>
    </xf>
    <xf numFmtId="0" fontId="30" fillId="54" borderId="42" xfId="0" applyFont="1" applyFill="1" applyBorder="1">
      <alignment vertical="center"/>
    </xf>
    <xf numFmtId="0" fontId="36" fillId="0" borderId="4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176" fontId="31" fillId="0" borderId="24" xfId="0" applyNumberFormat="1" applyFont="1" applyBorder="1" applyAlignment="1">
      <alignment horizontal="center" vertical="center"/>
    </xf>
    <xf numFmtId="176" fontId="31" fillId="0" borderId="2" xfId="0" applyNumberFormat="1" applyFont="1" applyBorder="1" applyAlignment="1">
      <alignment horizontal="center" vertical="center"/>
    </xf>
    <xf numFmtId="176" fontId="31" fillId="0" borderId="48" xfId="0" applyNumberFormat="1" applyFont="1" applyBorder="1" applyAlignment="1">
      <alignment horizontal="center" vertical="center"/>
    </xf>
    <xf numFmtId="176" fontId="31" fillId="2" borderId="41" xfId="0" applyNumberFormat="1" applyFont="1" applyFill="1" applyBorder="1" applyAlignment="1">
      <alignment horizontal="center" vertical="center"/>
    </xf>
    <xf numFmtId="176" fontId="31" fillId="2" borderId="24" xfId="0" applyNumberFormat="1" applyFont="1" applyFill="1" applyBorder="1" applyAlignment="1">
      <alignment horizontal="center" vertical="center"/>
    </xf>
    <xf numFmtId="176" fontId="31" fillId="2" borderId="42" xfId="0" applyNumberFormat="1" applyFont="1" applyFill="1" applyBorder="1" applyAlignment="1">
      <alignment horizontal="center" vertical="center"/>
    </xf>
    <xf numFmtId="176" fontId="31" fillId="3" borderId="41" xfId="0" applyNumberFormat="1" applyFont="1" applyFill="1" applyBorder="1" applyAlignment="1">
      <alignment horizontal="center" vertical="center"/>
    </xf>
    <xf numFmtId="176" fontId="31" fillId="3" borderId="24" xfId="0" applyNumberFormat="1" applyFont="1" applyFill="1" applyBorder="1" applyAlignment="1">
      <alignment horizontal="center" vertical="center"/>
    </xf>
    <xf numFmtId="176" fontId="31" fillId="3" borderId="42" xfId="0" applyNumberFormat="1" applyFont="1" applyFill="1" applyBorder="1" applyAlignment="1">
      <alignment horizontal="center" vertical="center"/>
    </xf>
    <xf numFmtId="176" fontId="31" fillId="0" borderId="47" xfId="0" applyNumberFormat="1" applyFont="1" applyBorder="1" applyAlignment="1">
      <alignment horizontal="center" vertical="center"/>
    </xf>
    <xf numFmtId="176" fontId="31" fillId="0" borderId="42" xfId="0" applyNumberFormat="1" applyFont="1" applyBorder="1" applyAlignment="1">
      <alignment horizontal="center" vertical="center"/>
    </xf>
    <xf numFmtId="0" fontId="44" fillId="54" borderId="32" xfId="0" applyFont="1" applyFill="1" applyBorder="1" applyAlignment="1">
      <alignment horizontal="center" vertical="center" wrapText="1"/>
    </xf>
    <xf numFmtId="0" fontId="44" fillId="54" borderId="48" xfId="0" applyFont="1" applyFill="1" applyBorder="1" applyAlignment="1">
      <alignment horizontal="center" vertical="center" wrapText="1"/>
    </xf>
    <xf numFmtId="0" fontId="44" fillId="54" borderId="30" xfId="0" applyFont="1" applyFill="1" applyBorder="1" applyAlignment="1">
      <alignment horizontal="center" vertical="center" wrapText="1"/>
    </xf>
    <xf numFmtId="0" fontId="44" fillId="54" borderId="44" xfId="0" applyFont="1" applyFill="1" applyBorder="1" applyAlignment="1">
      <alignment horizontal="center" vertical="center" wrapText="1"/>
    </xf>
    <xf numFmtId="176" fontId="31" fillId="4" borderId="41" xfId="0" applyNumberFormat="1" applyFont="1" applyFill="1" applyBorder="1" applyAlignment="1">
      <alignment horizontal="center" vertical="center"/>
    </xf>
    <xf numFmtId="0" fontId="31" fillId="4" borderId="24" xfId="0" applyFont="1" applyFill="1" applyBorder="1">
      <alignment vertical="center"/>
    </xf>
    <xf numFmtId="0" fontId="31" fillId="4" borderId="42" xfId="0" applyFont="1" applyFill="1" applyBorder="1">
      <alignment vertical="center"/>
    </xf>
    <xf numFmtId="176" fontId="31" fillId="5" borderId="4" xfId="0" applyNumberFormat="1" applyFont="1" applyFill="1" applyBorder="1" applyAlignment="1">
      <alignment horizontal="center" vertical="center"/>
    </xf>
    <xf numFmtId="176" fontId="31" fillId="5" borderId="6" xfId="0" applyNumberFormat="1" applyFont="1" applyFill="1" applyBorder="1" applyAlignment="1">
      <alignment horizontal="center" vertical="center"/>
    </xf>
    <xf numFmtId="176" fontId="31" fillId="5" borderId="2" xfId="0" applyNumberFormat="1" applyFont="1" applyFill="1" applyBorder="1" applyAlignment="1">
      <alignment horizontal="center" vertical="center"/>
    </xf>
    <xf numFmtId="176" fontId="33" fillId="5" borderId="17" xfId="0" applyNumberFormat="1" applyFont="1" applyFill="1" applyBorder="1" applyAlignment="1">
      <alignment horizontal="center" vertical="center"/>
    </xf>
    <xf numFmtId="176" fontId="33" fillId="5" borderId="18" xfId="0" applyNumberFormat="1" applyFont="1" applyFill="1" applyBorder="1" applyAlignment="1">
      <alignment horizontal="center" vertical="center"/>
    </xf>
    <xf numFmtId="176" fontId="33" fillId="5" borderId="19" xfId="0" applyNumberFormat="1" applyFont="1" applyFill="1" applyBorder="1" applyAlignment="1">
      <alignment horizontal="center" vertical="center"/>
    </xf>
    <xf numFmtId="176" fontId="33" fillId="6" borderId="17" xfId="0" applyNumberFormat="1" applyFont="1" applyFill="1" applyBorder="1" applyAlignment="1">
      <alignment horizontal="center" vertical="center"/>
    </xf>
    <xf numFmtId="0" fontId="33" fillId="6" borderId="18" xfId="0" applyFont="1" applyFill="1" applyBorder="1">
      <alignment vertical="center"/>
    </xf>
    <xf numFmtId="0" fontId="33" fillId="6" borderId="19" xfId="0" applyFont="1" applyFill="1" applyBorder="1">
      <alignment vertical="center"/>
    </xf>
    <xf numFmtId="176" fontId="40" fillId="54" borderId="41" xfId="0" applyNumberFormat="1" applyFont="1" applyFill="1" applyBorder="1" applyAlignment="1">
      <alignment horizontal="center" vertical="center"/>
    </xf>
    <xf numFmtId="0" fontId="40" fillId="54" borderId="24" xfId="0" applyFont="1" applyFill="1" applyBorder="1" applyAlignment="1">
      <alignment horizontal="center" vertical="center"/>
    </xf>
    <xf numFmtId="0" fontId="40" fillId="54" borderId="42" xfId="0" applyFont="1" applyFill="1" applyBorder="1" applyAlignment="1">
      <alignment horizontal="center" vertical="center"/>
    </xf>
    <xf numFmtId="176" fontId="33" fillId="0" borderId="38" xfId="0" applyNumberFormat="1" applyFont="1" applyBorder="1" applyAlignment="1">
      <alignment horizontal="center" vertical="center"/>
    </xf>
    <xf numFmtId="176" fontId="33" fillId="0" borderId="39" xfId="0" applyNumberFormat="1" applyFont="1" applyBorder="1" applyAlignment="1">
      <alignment horizontal="center" vertical="center"/>
    </xf>
    <xf numFmtId="176" fontId="33" fillId="0" borderId="40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176" fontId="33" fillId="0" borderId="25" xfId="0" applyNumberFormat="1" applyFont="1" applyBorder="1" applyAlignment="1">
      <alignment horizontal="center" vertical="center"/>
    </xf>
    <xf numFmtId="176" fontId="33" fillId="0" borderId="27" xfId="0" applyNumberFormat="1" applyFont="1" applyBorder="1" applyAlignment="1">
      <alignment horizontal="center" vertical="center"/>
    </xf>
    <xf numFmtId="176" fontId="33" fillId="0" borderId="28" xfId="0" applyNumberFormat="1" applyFont="1" applyBorder="1" applyAlignment="1">
      <alignment horizontal="center" vertical="center"/>
    </xf>
    <xf numFmtId="176" fontId="33" fillId="2" borderId="18" xfId="0" applyNumberFormat="1" applyFont="1" applyFill="1" applyBorder="1" applyAlignment="1">
      <alignment horizontal="center" vertical="center"/>
    </xf>
    <xf numFmtId="176" fontId="33" fillId="2" borderId="19" xfId="0" applyNumberFormat="1" applyFont="1" applyFill="1" applyBorder="1" applyAlignment="1">
      <alignment horizontal="center" vertical="center"/>
    </xf>
    <xf numFmtId="176" fontId="33" fillId="3" borderId="17" xfId="0" applyNumberFormat="1" applyFont="1" applyFill="1" applyBorder="1" applyAlignment="1">
      <alignment horizontal="center" vertical="center"/>
    </xf>
    <xf numFmtId="176" fontId="33" fillId="3" borderId="18" xfId="0" applyNumberFormat="1" applyFont="1" applyFill="1" applyBorder="1" applyAlignment="1">
      <alignment horizontal="center" vertical="center"/>
    </xf>
    <xf numFmtId="176" fontId="33" fillId="4" borderId="17" xfId="0" applyNumberFormat="1" applyFont="1" applyFill="1" applyBorder="1" applyAlignment="1">
      <alignment horizontal="center" vertical="center"/>
    </xf>
    <xf numFmtId="0" fontId="33" fillId="4" borderId="18" xfId="0" applyFont="1" applyFill="1" applyBorder="1">
      <alignment vertical="center"/>
    </xf>
    <xf numFmtId="0" fontId="33" fillId="4" borderId="19" xfId="0" applyFont="1" applyFill="1" applyBorder="1">
      <alignment vertical="center"/>
    </xf>
    <xf numFmtId="176" fontId="29" fillId="0" borderId="6" xfId="0" applyNumberFormat="1" applyFont="1" applyBorder="1" applyAlignment="1">
      <alignment horizontal="center" vertical="center"/>
    </xf>
    <xf numFmtId="176" fontId="31" fillId="0" borderId="6" xfId="0" applyNumberFormat="1" applyFont="1" applyBorder="1" applyAlignment="1">
      <alignment horizontal="center" vertical="center"/>
    </xf>
    <xf numFmtId="176" fontId="31" fillId="2" borderId="6" xfId="0" applyNumberFormat="1" applyFont="1" applyFill="1" applyBorder="1" applyAlignment="1">
      <alignment horizontal="center" vertical="center"/>
    </xf>
    <xf numFmtId="176" fontId="31" fillId="3" borderId="6" xfId="0" applyNumberFormat="1" applyFont="1" applyFill="1" applyBorder="1" applyAlignment="1">
      <alignment horizontal="center" vertical="center"/>
    </xf>
    <xf numFmtId="176" fontId="31" fillId="4" borderId="6" xfId="0" applyNumberFormat="1" applyFont="1" applyFill="1" applyBorder="1" applyAlignment="1">
      <alignment horizontal="center" vertical="center"/>
    </xf>
    <xf numFmtId="0" fontId="31" fillId="4" borderId="6" xfId="0" applyFont="1" applyFill="1" applyBorder="1">
      <alignment vertical="center"/>
    </xf>
    <xf numFmtId="176" fontId="30" fillId="54" borderId="6" xfId="0" applyNumberFormat="1" applyFont="1" applyFill="1" applyBorder="1" applyAlignment="1">
      <alignment horizontal="center" vertical="center"/>
    </xf>
    <xf numFmtId="0" fontId="30" fillId="54" borderId="6" xfId="0" applyFont="1" applyFill="1" applyBorder="1">
      <alignment vertical="center"/>
    </xf>
    <xf numFmtId="176" fontId="31" fillId="6" borderId="6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76" fontId="33" fillId="58" borderId="6" xfId="0" applyNumberFormat="1" applyFont="1" applyFill="1" applyBorder="1" applyAlignment="1">
      <alignment horizontal="center" vertical="center"/>
    </xf>
    <xf numFmtId="176" fontId="33" fillId="57" borderId="2" xfId="0" applyNumberFormat="1" applyFont="1" applyFill="1" applyBorder="1" applyAlignment="1">
      <alignment horizontal="center" vertical="center"/>
    </xf>
    <xf numFmtId="176" fontId="33" fillId="57" borderId="4" xfId="0" applyNumberFormat="1" applyFont="1" applyFill="1" applyBorder="1" applyAlignment="1">
      <alignment horizontal="center" vertical="center"/>
    </xf>
    <xf numFmtId="176" fontId="33" fillId="56" borderId="2" xfId="0" applyNumberFormat="1" applyFont="1" applyFill="1" applyBorder="1" applyAlignment="1">
      <alignment horizontal="center" vertical="center"/>
    </xf>
    <xf numFmtId="176" fontId="33" fillId="56" borderId="4" xfId="0" applyNumberFormat="1" applyFont="1" applyFill="1" applyBorder="1" applyAlignment="1">
      <alignment horizontal="center" vertical="center"/>
    </xf>
    <xf numFmtId="0" fontId="33" fillId="56" borderId="2" xfId="0" applyFont="1" applyFill="1" applyBorder="1" applyAlignment="1">
      <alignment horizontal="center" vertical="center"/>
    </xf>
    <xf numFmtId="0" fontId="33" fillId="56" borderId="4" xfId="0" applyFont="1" applyFill="1" applyBorder="1" applyAlignment="1">
      <alignment horizontal="center" vertical="center"/>
    </xf>
    <xf numFmtId="176" fontId="33" fillId="56" borderId="2" xfId="9" applyNumberFormat="1" applyFont="1" applyFill="1" applyBorder="1" applyAlignment="1">
      <alignment horizontal="center" vertical="center" shrinkToFit="1"/>
    </xf>
    <xf numFmtId="176" fontId="33" fillId="56" borderId="4" xfId="9" applyNumberFormat="1" applyFont="1" applyFill="1" applyBorder="1" applyAlignment="1">
      <alignment horizontal="center" vertical="center" shrinkToFit="1"/>
    </xf>
    <xf numFmtId="176" fontId="40" fillId="58" borderId="6" xfId="0" applyNumberFormat="1" applyFont="1" applyFill="1" applyBorder="1" applyAlignment="1">
      <alignment horizontal="center" vertical="center"/>
    </xf>
    <xf numFmtId="176" fontId="33" fillId="56" borderId="2" xfId="0" applyNumberFormat="1" applyFont="1" applyFill="1" applyBorder="1" applyAlignment="1">
      <alignment horizontal="center" vertical="center" wrapText="1"/>
    </xf>
    <xf numFmtId="176" fontId="33" fillId="56" borderId="4" xfId="0" applyNumberFormat="1" applyFont="1" applyFill="1" applyBorder="1" applyAlignment="1">
      <alignment horizontal="center" vertical="center" wrapText="1"/>
    </xf>
    <xf numFmtId="0" fontId="33" fillId="56" borderId="2" xfId="0" applyNumberFormat="1" applyFont="1" applyFill="1" applyBorder="1" applyAlignment="1">
      <alignment horizontal="center" vertical="center"/>
    </xf>
    <xf numFmtId="0" fontId="33" fillId="56" borderId="4" xfId="0" applyNumberFormat="1" applyFont="1" applyFill="1" applyBorder="1" applyAlignment="1">
      <alignment horizontal="center" vertical="center"/>
    </xf>
    <xf numFmtId="0" fontId="33" fillId="58" borderId="6" xfId="0" applyFont="1" applyFill="1" applyBorder="1" applyAlignment="1">
      <alignment horizontal="center" vertical="center" wrapText="1" shrinkToFit="1"/>
    </xf>
    <xf numFmtId="176" fontId="33" fillId="56" borderId="2" xfId="1" applyNumberFormat="1" applyFont="1" applyFill="1" applyBorder="1" applyAlignment="1">
      <alignment horizontal="center" vertical="center"/>
    </xf>
    <xf numFmtId="176" fontId="33" fillId="56" borderId="4" xfId="1" applyNumberFormat="1" applyFont="1" applyFill="1" applyBorder="1" applyAlignment="1">
      <alignment horizontal="center" vertical="center"/>
    </xf>
    <xf numFmtId="176" fontId="33" fillId="56" borderId="2" xfId="9" applyNumberFormat="1" applyFont="1" applyFill="1" applyBorder="1" applyAlignment="1">
      <alignment horizontal="center" vertical="center"/>
    </xf>
    <xf numFmtId="176" fontId="33" fillId="56" borderId="4" xfId="9" applyNumberFormat="1" applyFont="1" applyFill="1" applyBorder="1" applyAlignment="1">
      <alignment horizontal="center" vertical="center"/>
    </xf>
    <xf numFmtId="0" fontId="33" fillId="56" borderId="2" xfId="9" applyFont="1" applyFill="1" applyBorder="1" applyAlignment="1">
      <alignment horizontal="center" vertical="center" wrapText="1"/>
    </xf>
    <xf numFmtId="0" fontId="33" fillId="56" borderId="4" xfId="9" applyFont="1" applyFill="1" applyBorder="1" applyAlignment="1">
      <alignment horizontal="center" vertical="center" wrapText="1"/>
    </xf>
    <xf numFmtId="0" fontId="33" fillId="56" borderId="2" xfId="9" applyFont="1" applyFill="1" applyBorder="1" applyAlignment="1">
      <alignment horizontal="center" vertical="center"/>
    </xf>
    <xf numFmtId="0" fontId="33" fillId="56" borderId="4" xfId="9" applyFont="1" applyFill="1" applyBorder="1" applyAlignment="1">
      <alignment horizontal="center" vertical="center"/>
    </xf>
  </cellXfs>
  <cellStyles count="206">
    <cellStyle name="20% - 강조색1 2" xfId="13"/>
    <cellStyle name="20% - 강조색1 2 2" xfId="14"/>
    <cellStyle name="20% - 강조색1 2 2 2" xfId="15"/>
    <cellStyle name="20% - 강조색1 2 2 3" xfId="16"/>
    <cellStyle name="20% - 강조색1 2 3" xfId="17"/>
    <cellStyle name="20% - 강조색1 2 4" xfId="18"/>
    <cellStyle name="20% - 강조색1 3" xfId="19"/>
    <cellStyle name="20% - 강조색2 2" xfId="20"/>
    <cellStyle name="20% - 강조색2 2 2" xfId="21"/>
    <cellStyle name="20% - 강조색2 2 2 2" xfId="22"/>
    <cellStyle name="20% - 강조색2 2 2 3" xfId="23"/>
    <cellStyle name="20% - 강조색2 2 3" xfId="24"/>
    <cellStyle name="20% - 강조색2 2 4" xfId="25"/>
    <cellStyle name="20% - 강조색2 3" xfId="26"/>
    <cellStyle name="20% - 강조색3 2" xfId="27"/>
    <cellStyle name="20% - 강조색3 2 2" xfId="28"/>
    <cellStyle name="20% - 강조색3 2 2 2" xfId="29"/>
    <cellStyle name="20% - 강조색3 2 2 3" xfId="30"/>
    <cellStyle name="20% - 강조색3 2 3" xfId="31"/>
    <cellStyle name="20% - 강조색3 2 4" xfId="32"/>
    <cellStyle name="20% - 강조색3 3" xfId="33"/>
    <cellStyle name="20% - 강조색4 2" xfId="34"/>
    <cellStyle name="20% - 강조색4 2 2" xfId="35"/>
    <cellStyle name="20% - 강조색4 2 2 2" xfId="36"/>
    <cellStyle name="20% - 강조색4 2 2 3" xfId="37"/>
    <cellStyle name="20% - 강조색4 2 3" xfId="38"/>
    <cellStyle name="20% - 강조색4 2 4" xfId="39"/>
    <cellStyle name="20% - 강조색4 3" xfId="40"/>
    <cellStyle name="20% - 강조색5 2" xfId="41"/>
    <cellStyle name="20% - 강조색5 2 2" xfId="42"/>
    <cellStyle name="20% - 강조색5 2 2 2" xfId="43"/>
    <cellStyle name="20% - 강조색5 2 2 3" xfId="44"/>
    <cellStyle name="20% - 강조색5 2 3" xfId="45"/>
    <cellStyle name="20% - 강조색5 2 4" xfId="46"/>
    <cellStyle name="20% - 강조색5 3" xfId="47"/>
    <cellStyle name="20% - 강조색6 2" xfId="48"/>
    <cellStyle name="20% - 강조색6 2 2" xfId="49"/>
    <cellStyle name="20% - 강조색6 2 2 2" xfId="50"/>
    <cellStyle name="20% - 강조색6 2 2 3" xfId="51"/>
    <cellStyle name="20% - 강조색6 2 3" xfId="52"/>
    <cellStyle name="20% - 강조색6 2 4" xfId="53"/>
    <cellStyle name="20% - 강조색6 3" xfId="54"/>
    <cellStyle name="40% - 강조색1 2" xfId="55"/>
    <cellStyle name="40% - 강조색1 2 2" xfId="56"/>
    <cellStyle name="40% - 강조색1 2 2 2" xfId="57"/>
    <cellStyle name="40% - 강조색1 2 2 3" xfId="58"/>
    <cellStyle name="40% - 강조색1 2 3" xfId="59"/>
    <cellStyle name="40% - 강조색1 2 4" xfId="60"/>
    <cellStyle name="40% - 강조색1 3" xfId="61"/>
    <cellStyle name="40% - 강조색2 2" xfId="62"/>
    <cellStyle name="40% - 강조색2 2 2" xfId="63"/>
    <cellStyle name="40% - 강조색2 2 2 2" xfId="64"/>
    <cellStyle name="40% - 강조색2 2 2 3" xfId="65"/>
    <cellStyle name="40% - 강조색2 2 3" xfId="66"/>
    <cellStyle name="40% - 강조색2 2 4" xfId="67"/>
    <cellStyle name="40% - 강조색2 3" xfId="68"/>
    <cellStyle name="40% - 강조색3 2" xfId="69"/>
    <cellStyle name="40% - 강조색3 2 2" xfId="70"/>
    <cellStyle name="40% - 강조색3 2 2 2" xfId="71"/>
    <cellStyle name="40% - 강조색3 2 2 3" xfId="72"/>
    <cellStyle name="40% - 강조색3 2 3" xfId="73"/>
    <cellStyle name="40% - 강조색3 2 4" xfId="74"/>
    <cellStyle name="40% - 강조색3 3" xfId="75"/>
    <cellStyle name="40% - 강조색4 2" xfId="76"/>
    <cellStyle name="40% - 강조색4 2 2" xfId="77"/>
    <cellStyle name="40% - 강조색4 2 2 2" xfId="78"/>
    <cellStyle name="40% - 강조색4 2 2 3" xfId="79"/>
    <cellStyle name="40% - 강조색4 2 3" xfId="80"/>
    <cellStyle name="40% - 강조색4 2 4" xfId="81"/>
    <cellStyle name="40% - 강조색4 3" xfId="82"/>
    <cellStyle name="40% - 강조색5 2" xfId="83"/>
    <cellStyle name="40% - 강조색5 2 2" xfId="84"/>
    <cellStyle name="40% - 강조색5 2 2 2" xfId="85"/>
    <cellStyle name="40% - 강조색5 2 2 3" xfId="86"/>
    <cellStyle name="40% - 강조색5 2 3" xfId="87"/>
    <cellStyle name="40% - 강조색5 2 4" xfId="88"/>
    <cellStyle name="40% - 강조색5 3" xfId="89"/>
    <cellStyle name="40% - 강조색6 2" xfId="90"/>
    <cellStyle name="40% - 강조색6 2 2" xfId="91"/>
    <cellStyle name="40% - 강조색6 2 2 2" xfId="92"/>
    <cellStyle name="40% - 강조색6 2 2 3" xfId="93"/>
    <cellStyle name="40% - 강조색6 2 3" xfId="94"/>
    <cellStyle name="40% - 강조색6 2 4" xfId="95"/>
    <cellStyle name="40% - 강조색6 3" xfId="96"/>
    <cellStyle name="60% - 강조색1 2" xfId="97"/>
    <cellStyle name="60% - 강조색1 2 2" xfId="98"/>
    <cellStyle name="60% - 강조색1 3" xfId="99"/>
    <cellStyle name="60% - 강조색2 2" xfId="100"/>
    <cellStyle name="60% - 강조색2 2 2" xfId="101"/>
    <cellStyle name="60% - 강조색2 3" xfId="102"/>
    <cellStyle name="60% - 강조색3 2" xfId="103"/>
    <cellStyle name="60% - 강조색3 2 2" xfId="104"/>
    <cellStyle name="60% - 강조색3 3" xfId="105"/>
    <cellStyle name="60% - 강조색4 2" xfId="106"/>
    <cellStyle name="60% - 강조색4 2 2" xfId="107"/>
    <cellStyle name="60% - 강조색4 3" xfId="108"/>
    <cellStyle name="60% - 강조색5 2" xfId="109"/>
    <cellStyle name="60% - 강조색5 2 2" xfId="110"/>
    <cellStyle name="60% - 강조색5 3" xfId="111"/>
    <cellStyle name="60% - 강조색6 2" xfId="112"/>
    <cellStyle name="60% - 강조색6 2 2" xfId="113"/>
    <cellStyle name="60% - 강조색6 3" xfId="114"/>
    <cellStyle name="AeE­ [0]_INQUIRY ¿μ¾÷AßAø " xfId="115"/>
    <cellStyle name="AeE­_INQUIRY ¿μ¾÷AßAø " xfId="116"/>
    <cellStyle name="AÞ¸¶ [0]_INQUIRY ¿μ¾÷AßAø " xfId="117"/>
    <cellStyle name="AÞ¸¶_INQUIRY ¿μ¾÷AßAø " xfId="118"/>
    <cellStyle name="C￥AØ_¿μ¾÷CoE² " xfId="119"/>
    <cellStyle name="Comma [0]_ SG&amp;A Bridge " xfId="120"/>
    <cellStyle name="Comma_ SG&amp;A Bridge " xfId="121"/>
    <cellStyle name="Currency [0]_ SG&amp;A Bridge " xfId="122"/>
    <cellStyle name="Currency_ SG&amp;A Bridge " xfId="123"/>
    <cellStyle name="Header1" xfId="124"/>
    <cellStyle name="Header1 2" xfId="125"/>
    <cellStyle name="Header1 3" xfId="126"/>
    <cellStyle name="Header2" xfId="127"/>
    <cellStyle name="Header2 2" xfId="128"/>
    <cellStyle name="Header2 3" xfId="129"/>
    <cellStyle name="Normal_ SG&amp;A Bridge " xfId="130"/>
    <cellStyle name="강조색1 2" xfId="131"/>
    <cellStyle name="강조색1 2 2" xfId="132"/>
    <cellStyle name="강조색1 3" xfId="133"/>
    <cellStyle name="강조색2 2" xfId="134"/>
    <cellStyle name="강조색2 2 2" xfId="135"/>
    <cellStyle name="강조색2 3" xfId="136"/>
    <cellStyle name="강조색3 2" xfId="137"/>
    <cellStyle name="강조색3 2 2" xfId="138"/>
    <cellStyle name="강조색3 3" xfId="139"/>
    <cellStyle name="강조색4 2" xfId="140"/>
    <cellStyle name="강조색4 2 2" xfId="141"/>
    <cellStyle name="강조색4 3" xfId="142"/>
    <cellStyle name="강조색5 2" xfId="143"/>
    <cellStyle name="강조색5 2 2" xfId="144"/>
    <cellStyle name="강조색5 3" xfId="145"/>
    <cellStyle name="강조색6 2" xfId="146"/>
    <cellStyle name="강조색6 2 2" xfId="147"/>
    <cellStyle name="강조색6 3" xfId="148"/>
    <cellStyle name="경고문 2" xfId="149"/>
    <cellStyle name="계산 2" xfId="150"/>
    <cellStyle name="계산 2 2" xfId="151"/>
    <cellStyle name="계산 3" xfId="152"/>
    <cellStyle name="나쁨 2" xfId="153"/>
    <cellStyle name="나쁨 2 2" xfId="154"/>
    <cellStyle name="나쁨 3" xfId="155"/>
    <cellStyle name="메모 2" xfId="156"/>
    <cellStyle name="메모 2 2" xfId="157"/>
    <cellStyle name="메모 3" xfId="158"/>
    <cellStyle name="백분율 2" xfId="3"/>
    <cellStyle name="보통 2" xfId="159"/>
    <cellStyle name="보통 2 2" xfId="160"/>
    <cellStyle name="보통 3" xfId="161"/>
    <cellStyle name="뷭?_BOOKSHIP" xfId="162"/>
    <cellStyle name="설명 텍스트 2" xfId="163"/>
    <cellStyle name="셀 확인 2" xfId="164"/>
    <cellStyle name="셀 확인 2 2" xfId="165"/>
    <cellStyle name="셀 확인 3" xfId="166"/>
    <cellStyle name="쉼표" xfId="205" builtinId="3"/>
    <cellStyle name="쉼표 [0] 2" xfId="167"/>
    <cellStyle name="쉼표 [0] 3" xfId="168"/>
    <cellStyle name="쉼표 [0] 3 2" xfId="169"/>
    <cellStyle name="쉼표 [0] 3 2 2" xfId="170"/>
    <cellStyle name="쉼표 [0] 3 2 3" xfId="171"/>
    <cellStyle name="쉼표 [0] 3 3" xfId="172"/>
    <cellStyle name="쉼표 [0] 3 4" xfId="173"/>
    <cellStyle name="쉼표 [0] 4" xfId="174"/>
    <cellStyle name="쉼표 [0] 5" xfId="204"/>
    <cellStyle name="연결된 셀 2" xfId="175"/>
    <cellStyle name="요약 2" xfId="176"/>
    <cellStyle name="입력 2" xfId="177"/>
    <cellStyle name="입력 2 2" xfId="178"/>
    <cellStyle name="입력 3" xfId="179"/>
    <cellStyle name="제목 1 2" xfId="180"/>
    <cellStyle name="제목 2 2" xfId="181"/>
    <cellStyle name="제목 3 2" xfId="182"/>
    <cellStyle name="제목 4 2" xfId="183"/>
    <cellStyle name="제목 5" xfId="184"/>
    <cellStyle name="좋음 2" xfId="185"/>
    <cellStyle name="좋음 2 2" xfId="186"/>
    <cellStyle name="좋음 3" xfId="187"/>
    <cellStyle name="출력 2" xfId="188"/>
    <cellStyle name="출력 2 2" xfId="189"/>
    <cellStyle name="출력 3" xfId="190"/>
    <cellStyle name="콤마 [0]_1202" xfId="191"/>
    <cellStyle name="콤마_1202" xfId="192"/>
    <cellStyle name="표준" xfId="0" builtinId="0"/>
    <cellStyle name="표준 10" xfId="9"/>
    <cellStyle name="표준 11" xfId="1"/>
    <cellStyle name="표준 2" xfId="2"/>
    <cellStyle name="표준 2 2" xfId="7"/>
    <cellStyle name="표준 2 2 2" xfId="193"/>
    <cellStyle name="표준 2 2 2 2" xfId="194"/>
    <cellStyle name="표준 2 3" xfId="195"/>
    <cellStyle name="표준 2 4" xfId="196"/>
    <cellStyle name="표준 2 4 2" xfId="197"/>
    <cellStyle name="표준 3" xfId="4"/>
    <cellStyle name="표준 33" xfId="5"/>
    <cellStyle name="표준 4" xfId="8"/>
    <cellStyle name="표준 4 2" xfId="198"/>
    <cellStyle name="표준 5" xfId="6"/>
    <cellStyle name="표준 5 2" xfId="199"/>
    <cellStyle name="표준 6" xfId="12"/>
    <cellStyle name="표준 6 2" xfId="200"/>
    <cellStyle name="표준 7" xfId="201"/>
    <cellStyle name="표준 7 2" xfId="202"/>
    <cellStyle name="표준 8" xfId="10"/>
    <cellStyle name="표준 8 2" xfId="203"/>
    <cellStyle name="표준 9" xfId="11"/>
  </cellStyles>
  <dxfs count="2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0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6.5" outlineLevelRow="1"/>
  <cols>
    <col min="1" max="1" width="5.75" style="19" customWidth="1"/>
    <col min="2" max="2" width="11.375" style="19" customWidth="1"/>
    <col min="3" max="74" width="4.875" style="19" customWidth="1"/>
    <col min="75" max="16384" width="9" style="19"/>
  </cols>
  <sheetData>
    <row r="1" spans="1:74">
      <c r="A1" s="359" t="s">
        <v>639</v>
      </c>
      <c r="B1" s="358" t="s">
        <v>0</v>
      </c>
      <c r="C1" s="391" t="s">
        <v>1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</row>
    <row r="2" spans="1:74" outlineLevel="1">
      <c r="A2" s="359"/>
      <c r="B2" s="358"/>
      <c r="C2" s="363" t="s">
        <v>2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360" t="s">
        <v>3</v>
      </c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2"/>
      <c r="AA2" s="374" t="s">
        <v>4</v>
      </c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6"/>
      <c r="AM2" s="381" t="s">
        <v>5</v>
      </c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3"/>
      <c r="AY2" s="395" t="s">
        <v>87</v>
      </c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7"/>
      <c r="BK2" s="388" t="s">
        <v>6</v>
      </c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90"/>
    </row>
    <row r="3" spans="1:74" ht="22.5" customHeight="1" outlineLevel="1">
      <c r="A3" s="359"/>
      <c r="B3" s="358"/>
      <c r="C3" s="355" t="s">
        <v>656</v>
      </c>
      <c r="D3" s="356"/>
      <c r="E3" s="366" t="s">
        <v>657</v>
      </c>
      <c r="F3" s="367"/>
      <c r="G3" s="366" t="s">
        <v>658</v>
      </c>
      <c r="H3" s="367"/>
      <c r="I3" s="366" t="s">
        <v>659</v>
      </c>
      <c r="J3" s="367"/>
      <c r="K3" s="366" t="s">
        <v>660</v>
      </c>
      <c r="L3" s="367"/>
      <c r="M3" s="366" t="s">
        <v>661</v>
      </c>
      <c r="N3" s="367"/>
      <c r="O3" s="368" t="s">
        <v>662</v>
      </c>
      <c r="P3" s="369"/>
      <c r="Q3" s="370" t="s">
        <v>657</v>
      </c>
      <c r="R3" s="371"/>
      <c r="S3" s="370" t="s">
        <v>658</v>
      </c>
      <c r="T3" s="371"/>
      <c r="U3" s="370" t="s">
        <v>659</v>
      </c>
      <c r="V3" s="371"/>
      <c r="W3" s="370" t="s">
        <v>660</v>
      </c>
      <c r="X3" s="371"/>
      <c r="Y3" s="370" t="s">
        <v>661</v>
      </c>
      <c r="Z3" s="371"/>
      <c r="AA3" s="384" t="s">
        <v>663</v>
      </c>
      <c r="AB3" s="385"/>
      <c r="AC3" s="372" t="s">
        <v>657</v>
      </c>
      <c r="AD3" s="373"/>
      <c r="AE3" s="372" t="s">
        <v>658</v>
      </c>
      <c r="AF3" s="373"/>
      <c r="AG3" s="372" t="s">
        <v>659</v>
      </c>
      <c r="AH3" s="373"/>
      <c r="AI3" s="372" t="s">
        <v>660</v>
      </c>
      <c r="AJ3" s="373"/>
      <c r="AK3" s="372" t="s">
        <v>661</v>
      </c>
      <c r="AL3" s="373"/>
      <c r="AM3" s="379" t="s">
        <v>664</v>
      </c>
      <c r="AN3" s="380"/>
      <c r="AO3" s="377" t="s">
        <v>657</v>
      </c>
      <c r="AP3" s="378"/>
      <c r="AQ3" s="377" t="s">
        <v>658</v>
      </c>
      <c r="AR3" s="378"/>
      <c r="AS3" s="377" t="s">
        <v>659</v>
      </c>
      <c r="AT3" s="378"/>
      <c r="AU3" s="377" t="s">
        <v>660</v>
      </c>
      <c r="AV3" s="378"/>
      <c r="AW3" s="377" t="s">
        <v>661</v>
      </c>
      <c r="AX3" s="378"/>
      <c r="AY3" s="400" t="s">
        <v>665</v>
      </c>
      <c r="AZ3" s="401"/>
      <c r="BA3" s="398" t="s">
        <v>657</v>
      </c>
      <c r="BB3" s="399"/>
      <c r="BC3" s="398" t="s">
        <v>658</v>
      </c>
      <c r="BD3" s="399"/>
      <c r="BE3" s="398" t="s">
        <v>659</v>
      </c>
      <c r="BF3" s="399"/>
      <c r="BG3" s="398" t="s">
        <v>660</v>
      </c>
      <c r="BH3" s="399"/>
      <c r="BI3" s="398" t="s">
        <v>661</v>
      </c>
      <c r="BJ3" s="399"/>
      <c r="BK3" s="386" t="s">
        <v>666</v>
      </c>
      <c r="BL3" s="387"/>
      <c r="BM3" s="393" t="s">
        <v>657</v>
      </c>
      <c r="BN3" s="394"/>
      <c r="BO3" s="393" t="s">
        <v>658</v>
      </c>
      <c r="BP3" s="394"/>
      <c r="BQ3" s="393" t="s">
        <v>659</v>
      </c>
      <c r="BR3" s="394"/>
      <c r="BS3" s="393" t="s">
        <v>660</v>
      </c>
      <c r="BT3" s="394"/>
      <c r="BU3" s="393" t="s">
        <v>661</v>
      </c>
      <c r="BV3" s="394"/>
    </row>
    <row r="4" spans="1:74" s="210" customFormat="1" ht="16.5" customHeight="1">
      <c r="A4" s="357" t="s">
        <v>86</v>
      </c>
      <c r="B4" s="357"/>
      <c r="C4" s="345">
        <f>AVERAGE(C5:C20)</f>
        <v>0.99956985760538597</v>
      </c>
      <c r="D4" s="346">
        <f>SUM(D5:D20)</f>
        <v>88006.5</v>
      </c>
      <c r="E4" s="345">
        <f t="shared" ref="E4" si="0">AVERAGE(E5:E20)</f>
        <v>8.223633734779405E-2</v>
      </c>
      <c r="F4" s="346">
        <f t="shared" ref="F4" si="1">SUM(F5:F20)</f>
        <v>6997</v>
      </c>
      <c r="G4" s="345">
        <f t="shared" ref="G4" si="2">AVERAGE(G5:G20)</f>
        <v>0.29825675162913023</v>
      </c>
      <c r="H4" s="346">
        <f t="shared" ref="H4" si="3">SUM(H5:H20)</f>
        <v>26207</v>
      </c>
      <c r="I4" s="345">
        <f t="shared" ref="I4" si="4">AVERAGE(I5:I20)</f>
        <v>0.2926833220687301</v>
      </c>
      <c r="J4" s="346">
        <f t="shared" ref="J4" si="5">SUM(J5:J20)</f>
        <v>26953</v>
      </c>
      <c r="K4" s="345">
        <f t="shared" ref="K4" si="6">AVERAGE(K5:K20)</f>
        <v>0.21338595193674512</v>
      </c>
      <c r="L4" s="346">
        <f t="shared" ref="L4" si="7">SUM(L5:L20)</f>
        <v>18172</v>
      </c>
      <c r="M4" s="345">
        <f t="shared" ref="M4" si="8">AVERAGE(M5:M20)</f>
        <v>0.11300749462298654</v>
      </c>
      <c r="N4" s="346">
        <f t="shared" ref="N4" si="9">SUM(N5:N20)</f>
        <v>9601.5</v>
      </c>
      <c r="O4" s="345">
        <f t="shared" ref="O4" si="10">AVERAGE(O5:O20)</f>
        <v>1</v>
      </c>
      <c r="P4" s="346">
        <f t="shared" ref="P4" si="11">SUM(P5:P20)</f>
        <v>9151</v>
      </c>
      <c r="Q4" s="345">
        <f t="shared" ref="Q4" si="12">AVERAGE(Q5:Q20)</f>
        <v>3.9002526022353145E-3</v>
      </c>
      <c r="R4" s="346">
        <f t="shared" ref="R4" si="13">SUM(R5:R20)</f>
        <v>44</v>
      </c>
      <c r="S4" s="345">
        <f t="shared" ref="S4" si="14">AVERAGE(S5:S20)</f>
        <v>0.22641360557537066</v>
      </c>
      <c r="T4" s="346">
        <f t="shared" ref="T4" si="15">SUM(T5:T20)</f>
        <v>2119</v>
      </c>
      <c r="U4" s="345">
        <f t="shared" ref="U4" si="16">AVERAGE(U5:U20)</f>
        <v>0.48633474261717746</v>
      </c>
      <c r="V4" s="346">
        <f t="shared" ref="V4" si="17">SUM(V5:V20)</f>
        <v>4448</v>
      </c>
      <c r="W4" s="345">
        <f t="shared" ref="W4" si="18">AVERAGE(W5:W20)</f>
        <v>0.17940192797171495</v>
      </c>
      <c r="X4" s="346">
        <f t="shared" ref="X4" si="19">SUM(X5:X20)</f>
        <v>1612</v>
      </c>
      <c r="Y4" s="345">
        <f t="shared" ref="Y4" si="20">AVERAGE(Y5:Y20)</f>
        <v>0.10394947123350159</v>
      </c>
      <c r="Z4" s="346">
        <f t="shared" ref="Z4" si="21">SUM(Z5:Z20)</f>
        <v>928</v>
      </c>
      <c r="AA4" s="345">
        <f t="shared" ref="AA4" si="22">AVERAGE(AA5:AA20)</f>
        <v>1</v>
      </c>
      <c r="AB4" s="346">
        <f t="shared" ref="AB4" si="23">SUM(AB5:AB20)</f>
        <v>16016.5</v>
      </c>
      <c r="AC4" s="345">
        <f t="shared" ref="AC4" si="24">AVERAGE(AC5:AC20)</f>
        <v>5.1052238138109525E-3</v>
      </c>
      <c r="AD4" s="346">
        <f t="shared" ref="AD4" si="25">SUM(AD5:AD20)</f>
        <v>93</v>
      </c>
      <c r="AE4" s="345">
        <f t="shared" ref="AE4" si="26">AVERAGE(AE5:AE20)</f>
        <v>0.12599069933842602</v>
      </c>
      <c r="AF4" s="346">
        <f t="shared" ref="AF4" si="27">SUM(AF5:AF20)</f>
        <v>1950</v>
      </c>
      <c r="AG4" s="345">
        <f t="shared" ref="AG4" si="28">AVERAGE(AG5:AG20)</f>
        <v>0.31832146268707634</v>
      </c>
      <c r="AH4" s="346">
        <f t="shared" ref="AH4" si="29">SUM(AH5:AH20)</f>
        <v>5038</v>
      </c>
      <c r="AI4" s="345">
        <f t="shared" ref="AI4" si="30">AVERAGE(AI5:AI20)</f>
        <v>0.26208905525668408</v>
      </c>
      <c r="AJ4" s="346">
        <f t="shared" ref="AJ4" si="31">SUM(AJ5:AJ20)</f>
        <v>4154</v>
      </c>
      <c r="AK4" s="345">
        <f t="shared" ref="AK4" si="32">AVERAGE(AK5:AK20)</f>
        <v>0.28849355890400258</v>
      </c>
      <c r="AL4" s="346">
        <f t="shared" ref="AL4" si="33">SUM(AL5:AL20)</f>
        <v>4781.5</v>
      </c>
      <c r="AM4" s="345">
        <f t="shared" ref="AM4" si="34">AVERAGE(AM5:AM20)</f>
        <v>0.96868141950892794</v>
      </c>
      <c r="AN4" s="346">
        <f t="shared" ref="AN4" si="35">SUM(AN5:AN20)</f>
        <v>23980</v>
      </c>
      <c r="AO4" s="345">
        <f t="shared" ref="AO4" si="36">AVERAGE(AO5:AO20)</f>
        <v>5.8308210065264821E-2</v>
      </c>
      <c r="AP4" s="346">
        <f t="shared" ref="AP4" si="37">SUM(AP5:AP20)</f>
        <v>1373</v>
      </c>
      <c r="AQ4" s="345">
        <f t="shared" ref="AQ4" si="38">AVERAGE(AQ5:AQ20)</f>
        <v>0.25164459149867735</v>
      </c>
      <c r="AR4" s="346">
        <f t="shared" ref="AR4" si="39">SUM(AR5:AR20)</f>
        <v>6016</v>
      </c>
      <c r="AS4" s="345">
        <f t="shared" ref="AS4" si="40">AVERAGE(AS5:AS20)</f>
        <v>0.32612359308268013</v>
      </c>
      <c r="AT4" s="346">
        <f t="shared" ref="AT4" si="41">SUM(AT5:AT20)</f>
        <v>7730</v>
      </c>
      <c r="AU4" s="345">
        <f t="shared" ref="AU4" si="42">AVERAGE(AU5:AU20)</f>
        <v>0.2203085995522773</v>
      </c>
      <c r="AV4" s="346">
        <f t="shared" ref="AV4" si="43">SUM(AV5:AV20)</f>
        <v>4981</v>
      </c>
      <c r="AW4" s="345">
        <f t="shared" ref="AW4" si="44">AVERAGE(AW5:AW20)</f>
        <v>0.11229642531002827</v>
      </c>
      <c r="AX4" s="346">
        <f t="shared" ref="AX4" si="45">SUM(AX5:AX20)</f>
        <v>2646</v>
      </c>
      <c r="AY4" s="345">
        <f t="shared" ref="AY4" si="46">AVERAGE(AY5:AY20)</f>
        <v>0.8570583613505236</v>
      </c>
      <c r="AZ4" s="346">
        <f t="shared" ref="AZ4" si="47">SUM(AZ5:AZ20)</f>
        <v>6144</v>
      </c>
      <c r="BA4" s="345">
        <f t="shared" ref="BA4" si="48">AVERAGE(BA5:BA20)</f>
        <v>4.151551061582831E-2</v>
      </c>
      <c r="BB4" s="346">
        <f t="shared" ref="BB4" si="49">SUM(BB5:BB20)</f>
        <v>393</v>
      </c>
      <c r="BC4" s="345">
        <f t="shared" ref="BC4" si="50">AVERAGE(BC5:BC20)</f>
        <v>0.30089390152486406</v>
      </c>
      <c r="BD4" s="346">
        <f t="shared" ref="BD4" si="51">SUM(BD5:BD20)</f>
        <v>2570</v>
      </c>
      <c r="BE4" s="345">
        <f t="shared" ref="BE4" si="52">AVERAGE(BE5:BE20)</f>
        <v>0.26955986718606895</v>
      </c>
      <c r="BF4" s="346">
        <f t="shared" ref="BF4" si="53">SUM(BF5:BF20)</f>
        <v>1611</v>
      </c>
      <c r="BG4" s="345">
        <f t="shared" ref="BG4" si="54">AVERAGE(BG5:BG20)</f>
        <v>0.15146511445203961</v>
      </c>
      <c r="BH4" s="346">
        <f t="shared" ref="BH4" si="55">SUM(BH5:BH20)</f>
        <v>967</v>
      </c>
      <c r="BI4" s="345">
        <f t="shared" ref="BI4" si="56">AVERAGE(BI5:BI20)</f>
        <v>9.3623967571722713E-2</v>
      </c>
      <c r="BJ4" s="346">
        <f t="shared" ref="BJ4" si="57">SUM(BJ5:BJ20)</f>
        <v>578</v>
      </c>
      <c r="BK4" s="345">
        <f t="shared" ref="BK4" si="58">AVERAGE(BK5:BK20)</f>
        <v>0.96790225563966337</v>
      </c>
      <c r="BL4" s="346">
        <f t="shared" ref="BL4" si="59">SUM(BL5:BL20)</f>
        <v>7035</v>
      </c>
      <c r="BM4" s="345">
        <f t="shared" ref="BM4" si="60">AVERAGE(BM5:BM20)</f>
        <v>3.076270979193698E-2</v>
      </c>
      <c r="BN4" s="346">
        <f t="shared" ref="BN4" si="61">SUM(BN5:BN20)</f>
        <v>217</v>
      </c>
      <c r="BO4" s="345">
        <f t="shared" ref="BO4" si="62">AVERAGE(BO5:BO20)</f>
        <v>0.25410275800425158</v>
      </c>
      <c r="BP4" s="346">
        <f t="shared" ref="BP4" si="63">SUM(BP5:BP20)</f>
        <v>1789</v>
      </c>
      <c r="BQ4" s="345">
        <f t="shared" ref="BQ4" si="64">AVERAGE(BQ5:BQ20)</f>
        <v>0.33583252660525165</v>
      </c>
      <c r="BR4" s="346">
        <f t="shared" ref="BR4" si="65">SUM(BR5:BR20)</f>
        <v>2410</v>
      </c>
      <c r="BS4" s="345">
        <f t="shared" ref="BS4" si="66">AVERAGE(BS5:BS20)</f>
        <v>0.24090859746860324</v>
      </c>
      <c r="BT4" s="346">
        <f t="shared" ref="BT4" si="67">SUM(BT5:BT20)</f>
        <v>1491</v>
      </c>
      <c r="BU4" s="345">
        <f t="shared" ref="BU4" si="68">AVERAGE(BU5:BU20)</f>
        <v>0.10629566376962003</v>
      </c>
      <c r="BV4" s="346">
        <f t="shared" ref="BV4" si="69">SUM(BV5:BV20)</f>
        <v>720</v>
      </c>
    </row>
    <row r="5" spans="1:74" ht="16.5" customHeight="1" outlineLevel="1">
      <c r="A5" s="85">
        <v>1</v>
      </c>
      <c r="B5" s="216" t="s">
        <v>641</v>
      </c>
      <c r="C5" s="347">
        <v>0.99628044279545502</v>
      </c>
      <c r="D5" s="343">
        <v>16017</v>
      </c>
      <c r="E5" s="347">
        <v>6.4460288754728104E-2</v>
      </c>
      <c r="F5" s="344">
        <v>1024</v>
      </c>
      <c r="G5" s="347">
        <v>0.27104229762426646</v>
      </c>
      <c r="H5" s="344">
        <v>4340</v>
      </c>
      <c r="I5" s="347">
        <v>0.35094442279241944</v>
      </c>
      <c r="J5" s="344">
        <v>5637</v>
      </c>
      <c r="K5" s="347">
        <v>0.20319288920462542</v>
      </c>
      <c r="L5" s="344">
        <v>3251</v>
      </c>
      <c r="M5" s="347">
        <v>0.1066405444194156</v>
      </c>
      <c r="N5" s="344">
        <v>1702</v>
      </c>
      <c r="O5" s="347">
        <v>1</v>
      </c>
      <c r="P5" s="344">
        <v>1824</v>
      </c>
      <c r="Q5" s="347">
        <v>0</v>
      </c>
      <c r="R5" s="344">
        <v>0</v>
      </c>
      <c r="S5" s="347">
        <v>0.20725818145515196</v>
      </c>
      <c r="T5" s="344">
        <v>378</v>
      </c>
      <c r="U5" s="347">
        <v>0.49276376157454105</v>
      </c>
      <c r="V5" s="344">
        <v>887</v>
      </c>
      <c r="W5" s="347">
        <v>0.1837174991442371</v>
      </c>
      <c r="X5" s="344">
        <v>343</v>
      </c>
      <c r="Y5" s="347">
        <v>0.11626055782607</v>
      </c>
      <c r="Z5" s="344">
        <v>216</v>
      </c>
      <c r="AA5" s="348">
        <v>1.0000000000000002</v>
      </c>
      <c r="AB5" s="344">
        <v>2280</v>
      </c>
      <c r="AC5" s="347">
        <v>9.0671123047053534E-3</v>
      </c>
      <c r="AD5" s="344">
        <v>22</v>
      </c>
      <c r="AE5" s="347">
        <v>0.12172936756500163</v>
      </c>
      <c r="AF5" s="344">
        <v>270</v>
      </c>
      <c r="AG5" s="347">
        <v>0.25814011960082245</v>
      </c>
      <c r="AH5" s="344">
        <v>587</v>
      </c>
      <c r="AI5" s="347">
        <v>0.24325681496995888</v>
      </c>
      <c r="AJ5" s="344">
        <v>552</v>
      </c>
      <c r="AK5" s="347">
        <v>0.36780658555951179</v>
      </c>
      <c r="AL5" s="344">
        <v>849</v>
      </c>
      <c r="AM5" s="349">
        <v>0.9987561918649609</v>
      </c>
      <c r="AN5" s="344">
        <v>2433</v>
      </c>
      <c r="AO5" s="347">
        <v>5.1765245139111543E-2</v>
      </c>
      <c r="AP5" s="344">
        <v>125</v>
      </c>
      <c r="AQ5" s="347">
        <v>0.23829656037944133</v>
      </c>
      <c r="AR5" s="344">
        <v>575</v>
      </c>
      <c r="AS5" s="347">
        <v>0.35440214242481649</v>
      </c>
      <c r="AT5" s="344">
        <v>860</v>
      </c>
      <c r="AU5" s="347">
        <v>0.22441757321406136</v>
      </c>
      <c r="AV5" s="344">
        <v>549</v>
      </c>
      <c r="AW5" s="347">
        <v>0.12987467070753012</v>
      </c>
      <c r="AX5" s="344">
        <v>321</v>
      </c>
      <c r="AY5" s="350">
        <v>0.48</v>
      </c>
      <c r="AZ5" s="344">
        <v>21</v>
      </c>
      <c r="BA5" s="347">
        <v>0</v>
      </c>
      <c r="BB5" s="344">
        <v>0</v>
      </c>
      <c r="BC5" s="347">
        <v>0.1</v>
      </c>
      <c r="BD5" s="344">
        <v>5</v>
      </c>
      <c r="BE5" s="347">
        <v>0.24666666666666667</v>
      </c>
      <c r="BF5" s="344">
        <v>9</v>
      </c>
      <c r="BG5" s="347">
        <v>6.6666666666666666E-2</v>
      </c>
      <c r="BH5" s="344">
        <v>4</v>
      </c>
      <c r="BI5" s="347">
        <v>6.6666666666666666E-2</v>
      </c>
      <c r="BJ5" s="344">
        <v>3</v>
      </c>
      <c r="BK5" s="349">
        <v>1.0000000000000002</v>
      </c>
      <c r="BL5" s="344">
        <v>429</v>
      </c>
      <c r="BM5" s="347">
        <v>3.9942899661771641E-2</v>
      </c>
      <c r="BN5" s="344">
        <v>17</v>
      </c>
      <c r="BO5" s="347">
        <v>0.2444293277951913</v>
      </c>
      <c r="BP5" s="344">
        <v>104</v>
      </c>
      <c r="BQ5" s="347">
        <v>0.38065405948802111</v>
      </c>
      <c r="BR5" s="344">
        <v>166</v>
      </c>
      <c r="BS5" s="347">
        <v>0.22572425308796287</v>
      </c>
      <c r="BT5" s="344">
        <v>95</v>
      </c>
      <c r="BU5" s="347">
        <v>0.10924945996705321</v>
      </c>
      <c r="BV5" s="344">
        <v>47</v>
      </c>
    </row>
    <row r="6" spans="1:74" ht="16.5" customHeight="1" outlineLevel="1">
      <c r="A6" s="85">
        <v>2</v>
      </c>
      <c r="B6" s="216" t="s">
        <v>642</v>
      </c>
      <c r="C6" s="347">
        <v>0.99764183563963094</v>
      </c>
      <c r="D6" s="343">
        <v>5544</v>
      </c>
      <c r="E6" s="347">
        <v>9.1168160772589713E-2</v>
      </c>
      <c r="F6" s="344">
        <v>504</v>
      </c>
      <c r="G6" s="347">
        <v>0.31192102024448426</v>
      </c>
      <c r="H6" s="344">
        <v>1725</v>
      </c>
      <c r="I6" s="347">
        <v>0.31618598483518412</v>
      </c>
      <c r="J6" s="344">
        <v>1770</v>
      </c>
      <c r="K6" s="347">
        <v>0.17982715010231043</v>
      </c>
      <c r="L6" s="344">
        <v>976</v>
      </c>
      <c r="M6" s="347">
        <v>9.8539519685062513E-2</v>
      </c>
      <c r="N6" s="344">
        <v>556</v>
      </c>
      <c r="O6" s="347">
        <v>1</v>
      </c>
      <c r="P6" s="344">
        <v>661</v>
      </c>
      <c r="Q6" s="347">
        <v>0</v>
      </c>
      <c r="R6" s="344">
        <v>0</v>
      </c>
      <c r="S6" s="347">
        <v>0.30545096756422208</v>
      </c>
      <c r="T6" s="344">
        <v>197</v>
      </c>
      <c r="U6" s="347">
        <v>0.41947627373412033</v>
      </c>
      <c r="V6" s="344">
        <v>282</v>
      </c>
      <c r="W6" s="347">
        <v>0.17172068598870185</v>
      </c>
      <c r="X6" s="344">
        <v>113</v>
      </c>
      <c r="Y6" s="347">
        <v>0.10335207271295571</v>
      </c>
      <c r="Z6" s="344">
        <v>69</v>
      </c>
      <c r="AA6" s="348">
        <v>0.99999999999999978</v>
      </c>
      <c r="AB6" s="344">
        <v>1192</v>
      </c>
      <c r="AC6" s="347">
        <v>5.2966101694915254E-4</v>
      </c>
      <c r="AD6" s="344">
        <v>1</v>
      </c>
      <c r="AE6" s="347">
        <v>0.15053108071582627</v>
      </c>
      <c r="AF6" s="344">
        <v>170</v>
      </c>
      <c r="AG6" s="347">
        <v>0.30189001960433592</v>
      </c>
      <c r="AH6" s="344">
        <v>363</v>
      </c>
      <c r="AI6" s="347">
        <v>0.30362304129908263</v>
      </c>
      <c r="AJ6" s="344">
        <v>362</v>
      </c>
      <c r="AK6" s="347">
        <v>0.24342619736380594</v>
      </c>
      <c r="AL6" s="344">
        <v>296</v>
      </c>
      <c r="AM6" s="349">
        <v>0.99713541666666661</v>
      </c>
      <c r="AN6" s="344">
        <v>759</v>
      </c>
      <c r="AO6" s="347">
        <v>6.0323870142521219E-2</v>
      </c>
      <c r="AP6" s="344">
        <v>47</v>
      </c>
      <c r="AQ6" s="347">
        <v>0.24363907387921224</v>
      </c>
      <c r="AR6" s="344">
        <v>186</v>
      </c>
      <c r="AS6" s="347">
        <v>0.36163234633454772</v>
      </c>
      <c r="AT6" s="344">
        <v>259</v>
      </c>
      <c r="AU6" s="347">
        <v>0.23722666697367367</v>
      </c>
      <c r="AV6" s="344">
        <v>187</v>
      </c>
      <c r="AW6" s="347">
        <v>9.4313459336711786E-2</v>
      </c>
      <c r="AX6" s="344">
        <v>78</v>
      </c>
      <c r="AY6" s="350">
        <v>0.74999999999999989</v>
      </c>
      <c r="AZ6" s="344">
        <v>57</v>
      </c>
      <c r="BA6" s="347">
        <v>6.8014705882352942E-3</v>
      </c>
      <c r="BB6" s="344">
        <v>2</v>
      </c>
      <c r="BC6" s="347">
        <v>0.15857843137254901</v>
      </c>
      <c r="BD6" s="344">
        <v>17</v>
      </c>
      <c r="BE6" s="347">
        <v>0.40220588235294114</v>
      </c>
      <c r="BF6" s="344">
        <v>20</v>
      </c>
      <c r="BG6" s="347">
        <v>9.4852941176470584E-2</v>
      </c>
      <c r="BH6" s="344">
        <v>8</v>
      </c>
      <c r="BI6" s="347">
        <v>8.7561274509803916E-2</v>
      </c>
      <c r="BJ6" s="344">
        <v>10</v>
      </c>
      <c r="BK6" s="349">
        <v>1</v>
      </c>
      <c r="BL6" s="344">
        <v>216</v>
      </c>
      <c r="BM6" s="347">
        <v>1.7948717948717947E-2</v>
      </c>
      <c r="BN6" s="344">
        <v>4</v>
      </c>
      <c r="BO6" s="347">
        <v>0.25300346099978455</v>
      </c>
      <c r="BP6" s="344">
        <v>55</v>
      </c>
      <c r="BQ6" s="347">
        <v>0.32311051387338147</v>
      </c>
      <c r="BR6" s="344">
        <v>72</v>
      </c>
      <c r="BS6" s="347">
        <v>0.32978695630350041</v>
      </c>
      <c r="BT6" s="344">
        <v>69</v>
      </c>
      <c r="BU6" s="347">
        <v>7.615035087461558E-2</v>
      </c>
      <c r="BV6" s="344">
        <v>16</v>
      </c>
    </row>
    <row r="7" spans="1:74" ht="16.5" customHeight="1" outlineLevel="1">
      <c r="A7" s="85">
        <v>3</v>
      </c>
      <c r="B7" s="216" t="s">
        <v>643</v>
      </c>
      <c r="C7" s="347">
        <v>1</v>
      </c>
      <c r="D7" s="343">
        <v>2913</v>
      </c>
      <c r="E7" s="347">
        <v>7.3799926016035577E-2</v>
      </c>
      <c r="F7" s="344">
        <v>217</v>
      </c>
      <c r="G7" s="347">
        <v>0.27843631838646027</v>
      </c>
      <c r="H7" s="344">
        <v>809</v>
      </c>
      <c r="I7" s="347">
        <v>0.29639399692092722</v>
      </c>
      <c r="J7" s="344">
        <v>867</v>
      </c>
      <c r="K7" s="347">
        <v>0.23873607430395985</v>
      </c>
      <c r="L7" s="344">
        <v>699</v>
      </c>
      <c r="M7" s="347">
        <v>0.11263368437261712</v>
      </c>
      <c r="N7" s="344">
        <v>321</v>
      </c>
      <c r="O7" s="347">
        <v>1</v>
      </c>
      <c r="P7" s="344">
        <v>419</v>
      </c>
      <c r="Q7" s="347">
        <v>0</v>
      </c>
      <c r="R7" s="344">
        <v>0</v>
      </c>
      <c r="S7" s="347">
        <v>0.19896402606356409</v>
      </c>
      <c r="T7" s="344">
        <v>82</v>
      </c>
      <c r="U7" s="347">
        <v>0.4426923296659645</v>
      </c>
      <c r="V7" s="344">
        <v>185</v>
      </c>
      <c r="W7" s="347">
        <v>0.24255370580315305</v>
      </c>
      <c r="X7" s="344">
        <v>106</v>
      </c>
      <c r="Y7" s="347">
        <v>0.11578993846731836</v>
      </c>
      <c r="Z7" s="344">
        <v>46</v>
      </c>
      <c r="AA7" s="348">
        <v>1</v>
      </c>
      <c r="AB7" s="344">
        <v>714</v>
      </c>
      <c r="AC7" s="347">
        <v>1.0964912280701754E-3</v>
      </c>
      <c r="AD7" s="344">
        <v>1</v>
      </c>
      <c r="AE7" s="347">
        <v>9.7656360967506017E-2</v>
      </c>
      <c r="AF7" s="344">
        <v>72</v>
      </c>
      <c r="AG7" s="347">
        <v>0.28448008639961148</v>
      </c>
      <c r="AH7" s="344">
        <v>198</v>
      </c>
      <c r="AI7" s="347">
        <v>0.22239751151115</v>
      </c>
      <c r="AJ7" s="344">
        <v>161</v>
      </c>
      <c r="AK7" s="347">
        <v>0.39436954989366235</v>
      </c>
      <c r="AL7" s="344">
        <v>282</v>
      </c>
      <c r="AM7" s="349">
        <v>1</v>
      </c>
      <c r="AN7" s="344">
        <v>482</v>
      </c>
      <c r="AO7" s="347">
        <v>5.0834528798664812E-2</v>
      </c>
      <c r="AP7" s="344">
        <v>23</v>
      </c>
      <c r="AQ7" s="347">
        <v>0.1643962290136414</v>
      </c>
      <c r="AR7" s="344">
        <v>79</v>
      </c>
      <c r="AS7" s="347">
        <v>0.38643909998849535</v>
      </c>
      <c r="AT7" s="344">
        <v>182</v>
      </c>
      <c r="AU7" s="347">
        <v>0.32148053023709378</v>
      </c>
      <c r="AV7" s="344">
        <v>157</v>
      </c>
      <c r="AW7" s="347">
        <v>7.68496119621047E-2</v>
      </c>
      <c r="AX7" s="344">
        <v>41</v>
      </c>
      <c r="AY7" s="350">
        <v>0.1329337816083786</v>
      </c>
      <c r="AZ7" s="344">
        <v>13</v>
      </c>
      <c r="BA7" s="347">
        <v>0</v>
      </c>
      <c r="BB7" s="344">
        <v>0</v>
      </c>
      <c r="BC7" s="347">
        <v>0.11458333333333333</v>
      </c>
      <c r="BD7" s="344">
        <v>3</v>
      </c>
      <c r="BE7" s="347">
        <v>1.6397323275045277E-2</v>
      </c>
      <c r="BF7" s="344">
        <v>9</v>
      </c>
      <c r="BG7" s="347">
        <v>1.953125E-3</v>
      </c>
      <c r="BH7" s="344">
        <v>1</v>
      </c>
      <c r="BI7" s="347">
        <v>0</v>
      </c>
      <c r="BJ7" s="344">
        <v>0</v>
      </c>
      <c r="BK7" s="349">
        <v>1</v>
      </c>
      <c r="BL7" s="344">
        <v>179</v>
      </c>
      <c r="BM7" s="347">
        <v>0</v>
      </c>
      <c r="BN7" s="344">
        <v>0</v>
      </c>
      <c r="BO7" s="347">
        <v>0.10956956785904154</v>
      </c>
      <c r="BP7" s="344">
        <v>20</v>
      </c>
      <c r="BQ7" s="347">
        <v>0.25514268626110731</v>
      </c>
      <c r="BR7" s="344">
        <v>46</v>
      </c>
      <c r="BS7" s="347">
        <v>0.4898260328852434</v>
      </c>
      <c r="BT7" s="344">
        <v>87</v>
      </c>
      <c r="BU7" s="347">
        <v>0.14546171299460772</v>
      </c>
      <c r="BV7" s="344">
        <v>26</v>
      </c>
    </row>
    <row r="8" spans="1:74" ht="16.5" customHeight="1" outlineLevel="1">
      <c r="A8" s="85">
        <v>4</v>
      </c>
      <c r="B8" s="216" t="s">
        <v>644</v>
      </c>
      <c r="C8" s="347">
        <v>1</v>
      </c>
      <c r="D8" s="351">
        <v>2904</v>
      </c>
      <c r="E8" s="347">
        <v>6.152284348130431E-2</v>
      </c>
      <c r="F8" s="352">
        <v>192</v>
      </c>
      <c r="G8" s="347">
        <v>0.24493623369298523</v>
      </c>
      <c r="H8" s="352">
        <v>739</v>
      </c>
      <c r="I8" s="347">
        <v>0.32594515402478297</v>
      </c>
      <c r="J8" s="352">
        <v>903</v>
      </c>
      <c r="K8" s="347">
        <v>0.27738491690394151</v>
      </c>
      <c r="L8" s="352">
        <v>831</v>
      </c>
      <c r="M8" s="347">
        <v>9.0210851896985994E-2</v>
      </c>
      <c r="N8" s="352">
        <v>239</v>
      </c>
      <c r="O8" s="347">
        <v>1</v>
      </c>
      <c r="P8" s="352">
        <v>375</v>
      </c>
      <c r="Q8" s="347">
        <v>0</v>
      </c>
      <c r="R8" s="344">
        <v>0</v>
      </c>
      <c r="S8" s="347">
        <v>0.14404140589404088</v>
      </c>
      <c r="T8" s="354">
        <v>57</v>
      </c>
      <c r="U8" s="347">
        <v>0.51099218635409271</v>
      </c>
      <c r="V8" s="352">
        <v>195</v>
      </c>
      <c r="W8" s="347">
        <v>0.26733039894393185</v>
      </c>
      <c r="X8" s="352">
        <v>94</v>
      </c>
      <c r="Y8" s="347">
        <v>7.7636008807934642E-2</v>
      </c>
      <c r="Z8" s="352">
        <v>29</v>
      </c>
      <c r="AA8" s="348">
        <v>1</v>
      </c>
      <c r="AB8" s="352">
        <v>662</v>
      </c>
      <c r="AC8" s="347">
        <v>0</v>
      </c>
      <c r="AD8" s="344">
        <v>0</v>
      </c>
      <c r="AE8" s="347">
        <v>5.2967154560308739E-2</v>
      </c>
      <c r="AF8" s="352">
        <v>35</v>
      </c>
      <c r="AG8" s="347">
        <v>0.3194053889222066</v>
      </c>
      <c r="AH8" s="352">
        <v>199</v>
      </c>
      <c r="AI8" s="347">
        <v>0.31991771017071791</v>
      </c>
      <c r="AJ8" s="352">
        <v>225</v>
      </c>
      <c r="AK8" s="347">
        <v>0.30770974634676679</v>
      </c>
      <c r="AL8" s="352">
        <v>203</v>
      </c>
      <c r="AM8" s="349">
        <v>0.50735727212056037</v>
      </c>
      <c r="AN8" s="352">
        <v>1857</v>
      </c>
      <c r="AO8" s="347">
        <v>6.2762367466277667E-3</v>
      </c>
      <c r="AP8" s="352">
        <v>8</v>
      </c>
      <c r="AQ8" s="347">
        <v>9.849044979031861E-2</v>
      </c>
      <c r="AR8" s="352">
        <v>123</v>
      </c>
      <c r="AS8" s="347">
        <v>0.21660978284717386</v>
      </c>
      <c r="AT8" s="352">
        <v>271</v>
      </c>
      <c r="AU8" s="347">
        <v>0.1572598501469098</v>
      </c>
      <c r="AV8" s="352">
        <v>192</v>
      </c>
      <c r="AW8" s="347">
        <v>2.8720952589530314E-2</v>
      </c>
      <c r="AX8" s="352">
        <v>34</v>
      </c>
      <c r="AY8" s="350">
        <v>0.34999999999999992</v>
      </c>
      <c r="AZ8" s="352">
        <v>50</v>
      </c>
      <c r="BA8" s="347">
        <v>0</v>
      </c>
      <c r="BB8" s="344">
        <v>0</v>
      </c>
      <c r="BC8" s="347">
        <v>5.4166666666666662E-2</v>
      </c>
      <c r="BD8" s="352">
        <v>4</v>
      </c>
      <c r="BE8" s="347">
        <v>0.1125</v>
      </c>
      <c r="BF8" s="352">
        <v>9</v>
      </c>
      <c r="BG8" s="347">
        <v>0.16249999999999998</v>
      </c>
      <c r="BH8" s="352">
        <v>10</v>
      </c>
      <c r="BI8" s="347">
        <v>2.0833333333333332E-2</v>
      </c>
      <c r="BJ8" s="352">
        <v>2</v>
      </c>
      <c r="BK8" s="349">
        <v>0.4864360902346147</v>
      </c>
      <c r="BL8" s="352">
        <v>608</v>
      </c>
      <c r="BM8" s="347">
        <v>0</v>
      </c>
      <c r="BN8" s="344">
        <v>0</v>
      </c>
      <c r="BO8" s="347">
        <v>0.11358941923563377</v>
      </c>
      <c r="BP8" s="352">
        <v>45</v>
      </c>
      <c r="BQ8" s="347">
        <v>0.15432639492549996</v>
      </c>
      <c r="BR8" s="352">
        <v>66</v>
      </c>
      <c r="BS8" s="347">
        <v>0.1582074010764144</v>
      </c>
      <c r="BT8" s="352">
        <v>64</v>
      </c>
      <c r="BU8" s="347">
        <v>6.0312874997066543E-2</v>
      </c>
      <c r="BV8" s="352">
        <v>25</v>
      </c>
    </row>
    <row r="9" spans="1:74" ht="16.5" customHeight="1" outlineLevel="1">
      <c r="A9" s="85">
        <v>5</v>
      </c>
      <c r="B9" s="216" t="s">
        <v>645</v>
      </c>
      <c r="C9" s="347">
        <v>1</v>
      </c>
      <c r="D9" s="343">
        <v>1838</v>
      </c>
      <c r="E9" s="347">
        <v>9.1009871757242539E-2</v>
      </c>
      <c r="F9" s="344">
        <v>167</v>
      </c>
      <c r="G9" s="347">
        <v>0.24493046993390627</v>
      </c>
      <c r="H9" s="344">
        <v>448</v>
      </c>
      <c r="I9" s="347">
        <v>0.31434161295236007</v>
      </c>
      <c r="J9" s="344">
        <v>579</v>
      </c>
      <c r="K9" s="347">
        <v>0.23902909133349787</v>
      </c>
      <c r="L9" s="344">
        <v>436</v>
      </c>
      <c r="M9" s="347">
        <v>0.11068895402299328</v>
      </c>
      <c r="N9" s="344">
        <v>208</v>
      </c>
      <c r="O9" s="347">
        <v>1</v>
      </c>
      <c r="P9" s="344">
        <v>199</v>
      </c>
      <c r="Q9" s="347">
        <v>0</v>
      </c>
      <c r="R9" s="344">
        <v>0</v>
      </c>
      <c r="S9" s="347">
        <v>0.23298187199408066</v>
      </c>
      <c r="T9" s="344">
        <v>46</v>
      </c>
      <c r="U9" s="347">
        <v>0.41494459418987722</v>
      </c>
      <c r="V9" s="344">
        <v>80</v>
      </c>
      <c r="W9" s="347">
        <v>0.29070609375825807</v>
      </c>
      <c r="X9" s="344">
        <v>61</v>
      </c>
      <c r="Y9" s="347">
        <v>6.136744005778412E-2</v>
      </c>
      <c r="Z9" s="344">
        <v>12</v>
      </c>
      <c r="AA9" s="348">
        <v>1</v>
      </c>
      <c r="AB9" s="344">
        <v>488</v>
      </c>
      <c r="AC9" s="347">
        <v>1.7536120296182605E-2</v>
      </c>
      <c r="AD9" s="344">
        <v>8</v>
      </c>
      <c r="AE9" s="347">
        <v>0.14148428651986653</v>
      </c>
      <c r="AF9" s="344">
        <v>72</v>
      </c>
      <c r="AG9" s="347">
        <v>0.29327727517244534</v>
      </c>
      <c r="AH9" s="344">
        <v>142</v>
      </c>
      <c r="AI9" s="347">
        <v>0.28622507213259218</v>
      </c>
      <c r="AJ9" s="344">
        <v>136</v>
      </c>
      <c r="AK9" s="347">
        <v>0.26147724587891341</v>
      </c>
      <c r="AL9" s="344">
        <v>130</v>
      </c>
      <c r="AM9" s="349">
        <v>0.99565383149065956</v>
      </c>
      <c r="AN9" s="344">
        <v>333</v>
      </c>
      <c r="AO9" s="347">
        <v>0.10089933254812153</v>
      </c>
      <c r="AP9" s="344">
        <v>34</v>
      </c>
      <c r="AQ9" s="347">
        <v>0.26217505576619071</v>
      </c>
      <c r="AR9" s="344">
        <v>81</v>
      </c>
      <c r="AS9" s="347">
        <v>0.24562057922656541</v>
      </c>
      <c r="AT9" s="344">
        <v>88</v>
      </c>
      <c r="AU9" s="347">
        <v>0.26062656940934203</v>
      </c>
      <c r="AV9" s="344">
        <v>93</v>
      </c>
      <c r="AW9" s="347">
        <v>0.12633229454043984</v>
      </c>
      <c r="AX9" s="344">
        <v>37</v>
      </c>
      <c r="AY9" s="350">
        <v>1</v>
      </c>
      <c r="AZ9" s="344">
        <v>26</v>
      </c>
      <c r="BA9" s="347">
        <v>2.8571428571428571E-2</v>
      </c>
      <c r="BB9" s="344">
        <v>1</v>
      </c>
      <c r="BC9" s="347">
        <v>0.17444444444444446</v>
      </c>
      <c r="BD9" s="344">
        <v>5</v>
      </c>
      <c r="BE9" s="347">
        <v>0.46380952380952378</v>
      </c>
      <c r="BF9" s="344">
        <v>9</v>
      </c>
      <c r="BG9" s="347">
        <v>0.25380952380952382</v>
      </c>
      <c r="BH9" s="344">
        <v>8</v>
      </c>
      <c r="BI9" s="347">
        <v>7.9365079365079361E-2</v>
      </c>
      <c r="BJ9" s="344">
        <v>3</v>
      </c>
      <c r="BK9" s="349">
        <v>1</v>
      </c>
      <c r="BL9" s="344">
        <v>122</v>
      </c>
      <c r="BM9" s="347">
        <v>5.4755706470477269E-2</v>
      </c>
      <c r="BN9" s="344">
        <v>6</v>
      </c>
      <c r="BO9" s="347">
        <v>0.26107607728999921</v>
      </c>
      <c r="BP9" s="344">
        <v>31</v>
      </c>
      <c r="BQ9" s="347">
        <v>0.28980003772873042</v>
      </c>
      <c r="BR9" s="344">
        <v>33</v>
      </c>
      <c r="BS9" s="347">
        <v>0.34416336540275416</v>
      </c>
      <c r="BT9" s="344">
        <v>44</v>
      </c>
      <c r="BU9" s="347">
        <v>5.0204813108038912E-2</v>
      </c>
      <c r="BV9" s="344">
        <v>8</v>
      </c>
    </row>
    <row r="10" spans="1:74" ht="16.5" customHeight="1" outlineLevel="1">
      <c r="A10" s="85">
        <v>6</v>
      </c>
      <c r="B10" s="216" t="s">
        <v>646</v>
      </c>
      <c r="C10" s="347">
        <v>1</v>
      </c>
      <c r="D10" s="343">
        <v>1695</v>
      </c>
      <c r="E10" s="347">
        <v>8.854786432908375E-2</v>
      </c>
      <c r="F10" s="344">
        <v>150</v>
      </c>
      <c r="G10" s="347">
        <v>0.25932772569360968</v>
      </c>
      <c r="H10" s="344">
        <v>441</v>
      </c>
      <c r="I10" s="347">
        <v>0.31283917864690414</v>
      </c>
      <c r="J10" s="344">
        <v>528</v>
      </c>
      <c r="K10" s="347">
        <v>0.23152923586014196</v>
      </c>
      <c r="L10" s="344">
        <v>393</v>
      </c>
      <c r="M10" s="347">
        <v>0.10775599547026045</v>
      </c>
      <c r="N10" s="344">
        <v>183</v>
      </c>
      <c r="O10" s="347">
        <v>1</v>
      </c>
      <c r="P10" s="344">
        <v>244</v>
      </c>
      <c r="Q10" s="347">
        <v>0</v>
      </c>
      <c r="R10" s="344">
        <v>0</v>
      </c>
      <c r="S10" s="347">
        <v>0.17769483805668013</v>
      </c>
      <c r="T10" s="344">
        <v>42</v>
      </c>
      <c r="U10" s="347">
        <v>0.51100708502024295</v>
      </c>
      <c r="V10" s="344">
        <v>126</v>
      </c>
      <c r="W10" s="347">
        <v>0.20984311740890688</v>
      </c>
      <c r="X10" s="344">
        <v>52</v>
      </c>
      <c r="Y10" s="347">
        <v>0.10145495951417002</v>
      </c>
      <c r="Z10" s="344">
        <v>24</v>
      </c>
      <c r="AA10" s="348">
        <v>1</v>
      </c>
      <c r="AB10" s="344">
        <v>402</v>
      </c>
      <c r="AC10" s="347">
        <v>4.2405981475281771E-3</v>
      </c>
      <c r="AD10" s="344">
        <v>2</v>
      </c>
      <c r="AE10" s="347">
        <v>0.15326939325600192</v>
      </c>
      <c r="AF10" s="344">
        <v>61</v>
      </c>
      <c r="AG10" s="347">
        <v>0.35692005405597643</v>
      </c>
      <c r="AH10" s="344">
        <v>145</v>
      </c>
      <c r="AI10" s="347">
        <v>0.25659985088006515</v>
      </c>
      <c r="AJ10" s="344">
        <v>102</v>
      </c>
      <c r="AK10" s="347">
        <v>0.22897010366042841</v>
      </c>
      <c r="AL10" s="344">
        <v>92</v>
      </c>
      <c r="AM10" s="349">
        <v>1</v>
      </c>
      <c r="AN10" s="344">
        <v>384</v>
      </c>
      <c r="AO10" s="347">
        <v>7.8689273689273684E-2</v>
      </c>
      <c r="AP10" s="344">
        <v>30</v>
      </c>
      <c r="AQ10" s="347">
        <v>0.25322687189353854</v>
      </c>
      <c r="AR10" s="344">
        <v>97</v>
      </c>
      <c r="AS10" s="347">
        <v>0.30541814975148307</v>
      </c>
      <c r="AT10" s="344">
        <v>118</v>
      </c>
      <c r="AU10" s="347">
        <v>0.23705595638928972</v>
      </c>
      <c r="AV10" s="344">
        <v>91</v>
      </c>
      <c r="AW10" s="347">
        <v>0.12560974827641497</v>
      </c>
      <c r="AX10" s="344">
        <v>48</v>
      </c>
      <c r="AY10" s="350">
        <v>1</v>
      </c>
      <c r="AZ10" s="344">
        <v>16</v>
      </c>
      <c r="BA10" s="347">
        <v>0</v>
      </c>
      <c r="BB10" s="344">
        <v>0</v>
      </c>
      <c r="BC10" s="347">
        <v>0.21666666666666665</v>
      </c>
      <c r="BD10" s="344">
        <v>4</v>
      </c>
      <c r="BE10" s="347">
        <v>0.33333333333333331</v>
      </c>
      <c r="BF10" s="344">
        <v>6</v>
      </c>
      <c r="BG10" s="347">
        <v>0.15</v>
      </c>
      <c r="BH10" s="344">
        <v>3</v>
      </c>
      <c r="BI10" s="347">
        <v>0.3</v>
      </c>
      <c r="BJ10" s="344">
        <v>3</v>
      </c>
      <c r="BK10" s="349">
        <v>0.99999999999999989</v>
      </c>
      <c r="BL10" s="344">
        <v>136</v>
      </c>
      <c r="BM10" s="347">
        <v>4.2701772178926019E-2</v>
      </c>
      <c r="BN10" s="344">
        <v>6</v>
      </c>
      <c r="BO10" s="347">
        <v>0.30954020157807383</v>
      </c>
      <c r="BP10" s="344">
        <v>42</v>
      </c>
      <c r="BQ10" s="347">
        <v>0.23215920009317043</v>
      </c>
      <c r="BR10" s="344">
        <v>32</v>
      </c>
      <c r="BS10" s="347">
        <v>0.2570704576996613</v>
      </c>
      <c r="BT10" s="344">
        <v>36</v>
      </c>
      <c r="BU10" s="347">
        <v>0.15852836845016838</v>
      </c>
      <c r="BV10" s="344">
        <v>20</v>
      </c>
    </row>
    <row r="11" spans="1:74" ht="16.5" customHeight="1" outlineLevel="1">
      <c r="A11" s="85">
        <v>7</v>
      </c>
      <c r="B11" s="216" t="s">
        <v>647</v>
      </c>
      <c r="C11" s="347">
        <v>0.99919544325108978</v>
      </c>
      <c r="D11" s="343">
        <v>1487</v>
      </c>
      <c r="E11" s="347">
        <v>9.1721897106512865E-2</v>
      </c>
      <c r="F11" s="344">
        <v>136</v>
      </c>
      <c r="G11" s="347">
        <v>0.28037687488722923</v>
      </c>
      <c r="H11" s="344">
        <v>417</v>
      </c>
      <c r="I11" s="347">
        <v>0.31189823149077606</v>
      </c>
      <c r="J11" s="344">
        <v>462</v>
      </c>
      <c r="K11" s="347">
        <v>0.20399145566530633</v>
      </c>
      <c r="L11" s="344">
        <v>305</v>
      </c>
      <c r="M11" s="347">
        <v>0.11120698410126532</v>
      </c>
      <c r="N11" s="344">
        <v>167</v>
      </c>
      <c r="O11" s="347">
        <v>0.99999999999999989</v>
      </c>
      <c r="P11" s="344">
        <v>159</v>
      </c>
      <c r="Q11" s="347">
        <v>0</v>
      </c>
      <c r="R11" s="344">
        <v>0</v>
      </c>
      <c r="S11" s="347">
        <v>0.24707607368476933</v>
      </c>
      <c r="T11" s="344">
        <v>39</v>
      </c>
      <c r="U11" s="347">
        <v>0.52872396524570431</v>
      </c>
      <c r="V11" s="344">
        <v>83</v>
      </c>
      <c r="W11" s="347">
        <v>0.10022346091911309</v>
      </c>
      <c r="X11" s="344">
        <v>17</v>
      </c>
      <c r="Y11" s="347">
        <v>0.1239765001504132</v>
      </c>
      <c r="Z11" s="344">
        <v>20</v>
      </c>
      <c r="AA11" s="348">
        <v>0.99999999999999989</v>
      </c>
      <c r="AB11" s="344">
        <v>263</v>
      </c>
      <c r="AC11" s="347">
        <v>3.3898305084745762E-3</v>
      </c>
      <c r="AD11" s="344">
        <v>1</v>
      </c>
      <c r="AE11" s="347">
        <v>0.11153723505434106</v>
      </c>
      <c r="AF11" s="344">
        <v>30</v>
      </c>
      <c r="AG11" s="347">
        <v>0.25769193155008208</v>
      </c>
      <c r="AH11" s="344">
        <v>68</v>
      </c>
      <c r="AI11" s="347">
        <v>0.31026534650704446</v>
      </c>
      <c r="AJ11" s="344">
        <v>81</v>
      </c>
      <c r="AK11" s="347">
        <v>0.31711565638005779</v>
      </c>
      <c r="AL11" s="344">
        <v>83</v>
      </c>
      <c r="AM11" s="349">
        <v>1</v>
      </c>
      <c r="AN11" s="344">
        <v>339</v>
      </c>
      <c r="AO11" s="347">
        <v>5.5174020132790748E-2</v>
      </c>
      <c r="AP11" s="344">
        <v>18</v>
      </c>
      <c r="AQ11" s="347">
        <v>0.2192929725613384</v>
      </c>
      <c r="AR11" s="344">
        <v>74</v>
      </c>
      <c r="AS11" s="347">
        <v>0.4115263201732467</v>
      </c>
      <c r="AT11" s="344">
        <v>141</v>
      </c>
      <c r="AU11" s="347">
        <v>0.17889180409795102</v>
      </c>
      <c r="AV11" s="344">
        <v>60</v>
      </c>
      <c r="AW11" s="347">
        <v>0.13511488303467314</v>
      </c>
      <c r="AX11" s="344">
        <v>46</v>
      </c>
      <c r="AY11" s="350">
        <v>0.99999999999999989</v>
      </c>
      <c r="AZ11" s="344">
        <v>65</v>
      </c>
      <c r="BA11" s="347">
        <v>4.0408163265306121E-2</v>
      </c>
      <c r="BB11" s="344">
        <v>6</v>
      </c>
      <c r="BC11" s="347">
        <v>0.34612244897959182</v>
      </c>
      <c r="BD11" s="344">
        <v>30</v>
      </c>
      <c r="BE11" s="347">
        <v>0.42122448979591837</v>
      </c>
      <c r="BF11" s="344">
        <v>21</v>
      </c>
      <c r="BG11" s="347">
        <v>0.16408163265306125</v>
      </c>
      <c r="BH11" s="344">
        <v>5</v>
      </c>
      <c r="BI11" s="347">
        <v>2.8163265306122447E-2</v>
      </c>
      <c r="BJ11" s="344">
        <v>3</v>
      </c>
      <c r="BK11" s="349">
        <v>1</v>
      </c>
      <c r="BL11" s="344">
        <v>100</v>
      </c>
      <c r="BM11" s="347">
        <v>3.3611111111111112E-2</v>
      </c>
      <c r="BN11" s="344">
        <v>3</v>
      </c>
      <c r="BO11" s="347">
        <v>0.27518065268065273</v>
      </c>
      <c r="BP11" s="344">
        <v>26</v>
      </c>
      <c r="BQ11" s="347">
        <v>0.49333721833721833</v>
      </c>
      <c r="BR11" s="344">
        <v>50</v>
      </c>
      <c r="BS11" s="347">
        <v>0.12501748251748251</v>
      </c>
      <c r="BT11" s="344">
        <v>13</v>
      </c>
      <c r="BU11" s="347">
        <v>7.2853535353535365E-2</v>
      </c>
      <c r="BV11" s="344">
        <v>8</v>
      </c>
    </row>
    <row r="12" spans="1:74" ht="16.5" customHeight="1" outlineLevel="1">
      <c r="A12" s="85">
        <v>8</v>
      </c>
      <c r="B12" s="216" t="s">
        <v>648</v>
      </c>
      <c r="C12" s="347">
        <v>0.99999999999999978</v>
      </c>
      <c r="D12" s="343">
        <v>15834.5</v>
      </c>
      <c r="E12" s="347">
        <v>8.3395362904799777E-2</v>
      </c>
      <c r="F12" s="344">
        <v>1268</v>
      </c>
      <c r="G12" s="347">
        <v>0.29662119362674355</v>
      </c>
      <c r="H12" s="344">
        <v>4573</v>
      </c>
      <c r="I12" s="347">
        <v>0.30216996659542739</v>
      </c>
      <c r="J12" s="344">
        <v>4904</v>
      </c>
      <c r="K12" s="347">
        <v>0.20996774597088391</v>
      </c>
      <c r="L12" s="344">
        <v>3334</v>
      </c>
      <c r="M12" s="347">
        <v>0.10784573090214528</v>
      </c>
      <c r="N12" s="344">
        <v>1755.5</v>
      </c>
      <c r="O12" s="347">
        <v>1</v>
      </c>
      <c r="P12" s="344">
        <v>1535</v>
      </c>
      <c r="Q12" s="347">
        <v>1.6571262603896939E-2</v>
      </c>
      <c r="R12" s="344">
        <v>23</v>
      </c>
      <c r="S12" s="347">
        <v>0.23586914792301544</v>
      </c>
      <c r="T12" s="344">
        <v>360</v>
      </c>
      <c r="U12" s="347">
        <v>0.51449947570438059</v>
      </c>
      <c r="V12" s="344">
        <v>790</v>
      </c>
      <c r="W12" s="347">
        <v>0.1512782426735563</v>
      </c>
      <c r="X12" s="344">
        <v>228</v>
      </c>
      <c r="Y12" s="347">
        <v>8.178187109515074E-2</v>
      </c>
      <c r="Z12" s="344">
        <v>134</v>
      </c>
      <c r="AA12" s="348">
        <v>1</v>
      </c>
      <c r="AB12" s="344">
        <v>2681.5</v>
      </c>
      <c r="AC12" s="347">
        <v>4.4335207570398924E-3</v>
      </c>
      <c r="AD12" s="344">
        <v>15</v>
      </c>
      <c r="AE12" s="347">
        <v>0.10078819884559334</v>
      </c>
      <c r="AF12" s="344">
        <v>284</v>
      </c>
      <c r="AG12" s="347">
        <v>0.30707714422992022</v>
      </c>
      <c r="AH12" s="344">
        <v>790</v>
      </c>
      <c r="AI12" s="347">
        <v>0.31065876449196017</v>
      </c>
      <c r="AJ12" s="344">
        <v>850</v>
      </c>
      <c r="AK12" s="347">
        <v>0.2770423716754864</v>
      </c>
      <c r="AL12" s="344">
        <v>742.5</v>
      </c>
      <c r="AM12" s="349">
        <v>0.99999999999999989</v>
      </c>
      <c r="AN12" s="344">
        <v>5090</v>
      </c>
      <c r="AO12" s="347">
        <v>7.2519287705869892E-2</v>
      </c>
      <c r="AP12" s="344">
        <v>361</v>
      </c>
      <c r="AQ12" s="347">
        <v>0.26899314955811771</v>
      </c>
      <c r="AR12" s="344">
        <v>1388</v>
      </c>
      <c r="AS12" s="347">
        <v>0.35060704306516999</v>
      </c>
      <c r="AT12" s="344">
        <v>1776</v>
      </c>
      <c r="AU12" s="347">
        <v>0.20247226981169764</v>
      </c>
      <c r="AV12" s="344">
        <v>1022</v>
      </c>
      <c r="AW12" s="347">
        <v>0.1054082498591447</v>
      </c>
      <c r="AX12" s="344">
        <v>543</v>
      </c>
      <c r="AY12" s="350">
        <v>1.0000000000000002</v>
      </c>
      <c r="AZ12" s="344">
        <v>863</v>
      </c>
      <c r="BA12" s="347">
        <v>9.4373284199300966E-2</v>
      </c>
      <c r="BB12" s="344">
        <v>77</v>
      </c>
      <c r="BC12" s="347">
        <v>0.51238239809201336</v>
      </c>
      <c r="BD12" s="344">
        <v>424</v>
      </c>
      <c r="BE12" s="347">
        <v>0.19193623655695213</v>
      </c>
      <c r="BF12" s="344">
        <v>175</v>
      </c>
      <c r="BG12" s="347">
        <v>0.1155564014049071</v>
      </c>
      <c r="BH12" s="344">
        <v>108</v>
      </c>
      <c r="BI12" s="347">
        <v>8.575167974682664E-2</v>
      </c>
      <c r="BJ12" s="344">
        <v>79</v>
      </c>
      <c r="BK12" s="349">
        <v>1.0000000000000002</v>
      </c>
      <c r="BL12" s="344">
        <v>982</v>
      </c>
      <c r="BM12" s="347">
        <v>3.548329597073558E-2</v>
      </c>
      <c r="BN12" s="344">
        <v>38</v>
      </c>
      <c r="BO12" s="347">
        <v>0.3258564196176767</v>
      </c>
      <c r="BP12" s="344">
        <v>313</v>
      </c>
      <c r="BQ12" s="347">
        <v>0.36948603744103659</v>
      </c>
      <c r="BR12" s="344">
        <v>366</v>
      </c>
      <c r="BS12" s="347">
        <v>0.17641391984211105</v>
      </c>
      <c r="BT12" s="344">
        <v>170</v>
      </c>
      <c r="BU12" s="347">
        <v>9.2760327128440193E-2</v>
      </c>
      <c r="BV12" s="344">
        <v>95</v>
      </c>
    </row>
    <row r="13" spans="1:74" ht="16.5" customHeight="1" outlineLevel="1">
      <c r="A13" s="85">
        <v>9</v>
      </c>
      <c r="B13" s="216" t="s">
        <v>649</v>
      </c>
      <c r="C13" s="347">
        <v>1</v>
      </c>
      <c r="D13" s="343">
        <v>4988</v>
      </c>
      <c r="E13" s="347">
        <v>8.4396889480726864E-2</v>
      </c>
      <c r="F13" s="344">
        <v>415</v>
      </c>
      <c r="G13" s="347">
        <v>0.31391876229875471</v>
      </c>
      <c r="H13" s="344">
        <v>1538</v>
      </c>
      <c r="I13" s="347">
        <v>0.28557522511941391</v>
      </c>
      <c r="J13" s="344">
        <v>1450</v>
      </c>
      <c r="K13" s="347">
        <v>0.21205890718433751</v>
      </c>
      <c r="L13" s="344">
        <v>1070</v>
      </c>
      <c r="M13" s="347">
        <v>0.10405021591676704</v>
      </c>
      <c r="N13" s="344">
        <v>515</v>
      </c>
      <c r="O13" s="347">
        <v>0.99999999999999989</v>
      </c>
      <c r="P13" s="344">
        <v>460</v>
      </c>
      <c r="Q13" s="347">
        <v>5.0021285653469557E-3</v>
      </c>
      <c r="R13" s="344">
        <v>4</v>
      </c>
      <c r="S13" s="347">
        <v>0.18860336610792558</v>
      </c>
      <c r="T13" s="344">
        <v>88</v>
      </c>
      <c r="U13" s="347">
        <v>0.42552867229003455</v>
      </c>
      <c r="V13" s="344">
        <v>181</v>
      </c>
      <c r="W13" s="347">
        <v>0.27988418721818631</v>
      </c>
      <c r="X13" s="344">
        <v>136</v>
      </c>
      <c r="Y13" s="347">
        <v>0.10098164581850659</v>
      </c>
      <c r="Z13" s="344">
        <v>51</v>
      </c>
      <c r="AA13" s="348">
        <v>1</v>
      </c>
      <c r="AB13" s="344">
        <v>799</v>
      </c>
      <c r="AC13" s="347">
        <v>2.890262698933342E-3</v>
      </c>
      <c r="AD13" s="344">
        <v>4</v>
      </c>
      <c r="AE13" s="347">
        <v>8.0694283987537016E-2</v>
      </c>
      <c r="AF13" s="344">
        <v>73</v>
      </c>
      <c r="AG13" s="347">
        <v>0.269121567872945</v>
      </c>
      <c r="AH13" s="344">
        <v>215</v>
      </c>
      <c r="AI13" s="347">
        <v>0.29114482788887447</v>
      </c>
      <c r="AJ13" s="344">
        <v>222</v>
      </c>
      <c r="AK13" s="347">
        <v>0.35614905755171011</v>
      </c>
      <c r="AL13" s="344">
        <v>285</v>
      </c>
      <c r="AM13" s="349">
        <v>0.99999999999999989</v>
      </c>
      <c r="AN13" s="344">
        <v>1394</v>
      </c>
      <c r="AO13" s="347">
        <v>4.8099377460855949E-2</v>
      </c>
      <c r="AP13" s="344">
        <v>74</v>
      </c>
      <c r="AQ13" s="347">
        <v>0.25421960289067141</v>
      </c>
      <c r="AR13" s="344">
        <v>349</v>
      </c>
      <c r="AS13" s="347">
        <v>0.33515596583385393</v>
      </c>
      <c r="AT13" s="344">
        <v>462</v>
      </c>
      <c r="AU13" s="347">
        <v>0.26050014895084345</v>
      </c>
      <c r="AV13" s="344">
        <v>360</v>
      </c>
      <c r="AW13" s="347">
        <v>0.10202490486377523</v>
      </c>
      <c r="AX13" s="344">
        <v>149</v>
      </c>
      <c r="AY13" s="350">
        <v>1</v>
      </c>
      <c r="AZ13" s="344">
        <v>539</v>
      </c>
      <c r="BA13" s="347">
        <v>5.799001770678347E-2</v>
      </c>
      <c r="BB13" s="344">
        <v>36</v>
      </c>
      <c r="BC13" s="347">
        <v>0.38172202383497617</v>
      </c>
      <c r="BD13" s="344">
        <v>215</v>
      </c>
      <c r="BE13" s="347">
        <v>0.26815977935979973</v>
      </c>
      <c r="BF13" s="344">
        <v>144</v>
      </c>
      <c r="BG13" s="347">
        <v>0.2166313434200163</v>
      </c>
      <c r="BH13" s="344">
        <v>97</v>
      </c>
      <c r="BI13" s="347">
        <v>7.5496835678424329E-2</v>
      </c>
      <c r="BJ13" s="344">
        <v>47</v>
      </c>
      <c r="BK13" s="349">
        <v>0.99999999999999989</v>
      </c>
      <c r="BL13" s="344">
        <v>494</v>
      </c>
      <c r="BM13" s="347">
        <v>3.9711799926786112E-2</v>
      </c>
      <c r="BN13" s="344">
        <v>23</v>
      </c>
      <c r="BO13" s="347">
        <v>0.18646063327424103</v>
      </c>
      <c r="BP13" s="344">
        <v>96</v>
      </c>
      <c r="BQ13" s="347">
        <v>0.28038224802492073</v>
      </c>
      <c r="BR13" s="344">
        <v>142</v>
      </c>
      <c r="BS13" s="347">
        <v>0.33010429542423925</v>
      </c>
      <c r="BT13" s="344">
        <v>157</v>
      </c>
      <c r="BU13" s="347">
        <v>0.16334102334981282</v>
      </c>
      <c r="BV13" s="344">
        <v>76</v>
      </c>
    </row>
    <row r="14" spans="1:74" ht="16.5" customHeight="1" outlineLevel="1">
      <c r="A14" s="85">
        <v>10</v>
      </c>
      <c r="B14" s="216" t="s">
        <v>650</v>
      </c>
      <c r="C14" s="347">
        <v>1.0000000000000002</v>
      </c>
      <c r="D14" s="343">
        <v>3725</v>
      </c>
      <c r="E14" s="347">
        <v>7.3770318739057525E-2</v>
      </c>
      <c r="F14" s="344">
        <v>284</v>
      </c>
      <c r="G14" s="347">
        <v>0.30693938428966405</v>
      </c>
      <c r="H14" s="344">
        <v>1202</v>
      </c>
      <c r="I14" s="347">
        <v>0.26564267182513573</v>
      </c>
      <c r="J14" s="344">
        <v>995</v>
      </c>
      <c r="K14" s="347">
        <v>0.20222515601329147</v>
      </c>
      <c r="L14" s="344">
        <v>683</v>
      </c>
      <c r="M14" s="347">
        <v>0.15142246913285132</v>
      </c>
      <c r="N14" s="344">
        <v>561</v>
      </c>
      <c r="O14" s="347">
        <v>1</v>
      </c>
      <c r="P14" s="344">
        <v>335</v>
      </c>
      <c r="Q14" s="347">
        <v>1.2610577827969132E-2</v>
      </c>
      <c r="R14" s="344">
        <v>3</v>
      </c>
      <c r="S14" s="347">
        <v>0.319704559967744</v>
      </c>
      <c r="T14" s="344">
        <v>102</v>
      </c>
      <c r="U14" s="347">
        <v>0.41521178714020013</v>
      </c>
      <c r="V14" s="344">
        <v>140</v>
      </c>
      <c r="W14" s="347">
        <v>0.10750081069616303</v>
      </c>
      <c r="X14" s="344">
        <v>38</v>
      </c>
      <c r="Y14" s="347">
        <v>0.14497226436792376</v>
      </c>
      <c r="Z14" s="344">
        <v>52</v>
      </c>
      <c r="AA14" s="348">
        <v>1</v>
      </c>
      <c r="AB14" s="344">
        <v>592</v>
      </c>
      <c r="AC14" s="347">
        <v>2.1382353670327493E-3</v>
      </c>
      <c r="AD14" s="344">
        <v>3</v>
      </c>
      <c r="AE14" s="347">
        <v>0.15693570298902906</v>
      </c>
      <c r="AF14" s="344">
        <v>103</v>
      </c>
      <c r="AG14" s="347">
        <v>0.3324559080773471</v>
      </c>
      <c r="AH14" s="344">
        <v>199</v>
      </c>
      <c r="AI14" s="347">
        <v>0.31237321814298108</v>
      </c>
      <c r="AJ14" s="344">
        <v>162</v>
      </c>
      <c r="AK14" s="347">
        <v>0.19609693542361004</v>
      </c>
      <c r="AL14" s="344">
        <v>125</v>
      </c>
      <c r="AM14" s="349">
        <v>1</v>
      </c>
      <c r="AN14" s="344">
        <v>1236</v>
      </c>
      <c r="AO14" s="347">
        <v>6.213138089888786E-2</v>
      </c>
      <c r="AP14" s="344">
        <v>80</v>
      </c>
      <c r="AQ14" s="347">
        <v>0.28605453981325418</v>
      </c>
      <c r="AR14" s="344">
        <v>371</v>
      </c>
      <c r="AS14" s="347">
        <v>0.31655938381244469</v>
      </c>
      <c r="AT14" s="344">
        <v>384</v>
      </c>
      <c r="AU14" s="347">
        <v>0.17820359993924795</v>
      </c>
      <c r="AV14" s="344">
        <v>194</v>
      </c>
      <c r="AW14" s="347">
        <v>0.15705109553616536</v>
      </c>
      <c r="AX14" s="344">
        <v>207</v>
      </c>
      <c r="AY14" s="350">
        <v>1</v>
      </c>
      <c r="AZ14" s="344">
        <v>564</v>
      </c>
      <c r="BA14" s="347">
        <v>7.0210676823958054E-2</v>
      </c>
      <c r="BB14" s="344">
        <v>40</v>
      </c>
      <c r="BC14" s="347">
        <v>0.42852581929775052</v>
      </c>
      <c r="BD14" s="344">
        <v>246</v>
      </c>
      <c r="BE14" s="347">
        <v>0.25737531632456251</v>
      </c>
      <c r="BF14" s="344">
        <v>142</v>
      </c>
      <c r="BG14" s="347">
        <v>0.11161042225417783</v>
      </c>
      <c r="BH14" s="344">
        <v>63</v>
      </c>
      <c r="BI14" s="347">
        <v>0.13227776529955107</v>
      </c>
      <c r="BJ14" s="344">
        <v>73</v>
      </c>
      <c r="BK14" s="349">
        <v>0.99999999999999989</v>
      </c>
      <c r="BL14" s="344">
        <v>365</v>
      </c>
      <c r="BM14" s="347">
        <v>5.1527666173667636E-2</v>
      </c>
      <c r="BN14" s="344">
        <v>18</v>
      </c>
      <c r="BO14" s="347">
        <v>0.3090457822115929</v>
      </c>
      <c r="BP14" s="344">
        <v>116</v>
      </c>
      <c r="BQ14" s="347">
        <v>0.39244547808377594</v>
      </c>
      <c r="BR14" s="344">
        <v>141</v>
      </c>
      <c r="BS14" s="347">
        <v>0.14668665483045526</v>
      </c>
      <c r="BT14" s="344">
        <v>49</v>
      </c>
      <c r="BU14" s="347">
        <v>0.10029441870050819</v>
      </c>
      <c r="BV14" s="344">
        <v>41</v>
      </c>
    </row>
    <row r="15" spans="1:74" ht="16.5" customHeight="1" outlineLevel="1">
      <c r="A15" s="85">
        <v>11</v>
      </c>
      <c r="B15" s="216" t="s">
        <v>651</v>
      </c>
      <c r="C15" s="347">
        <v>1</v>
      </c>
      <c r="D15" s="343">
        <v>4658</v>
      </c>
      <c r="E15" s="347">
        <v>9.603946218773271E-2</v>
      </c>
      <c r="F15" s="344">
        <v>430</v>
      </c>
      <c r="G15" s="347">
        <v>0.36577771240333362</v>
      </c>
      <c r="H15" s="344">
        <v>1670</v>
      </c>
      <c r="I15" s="347">
        <v>0.27177107964258584</v>
      </c>
      <c r="J15" s="344">
        <v>1286</v>
      </c>
      <c r="K15" s="347">
        <v>0.18808130505921122</v>
      </c>
      <c r="L15" s="344">
        <v>895</v>
      </c>
      <c r="M15" s="347">
        <v>7.8330440707136642E-2</v>
      </c>
      <c r="N15" s="344">
        <v>377</v>
      </c>
      <c r="O15" s="347">
        <v>0.99999999999999978</v>
      </c>
      <c r="P15" s="344">
        <v>482</v>
      </c>
      <c r="Q15" s="347">
        <v>6.1946552814674261E-3</v>
      </c>
      <c r="R15" s="344">
        <v>3</v>
      </c>
      <c r="S15" s="347">
        <v>0.27789591098974842</v>
      </c>
      <c r="T15" s="344">
        <v>129</v>
      </c>
      <c r="U15" s="347">
        <v>0.48374536726484979</v>
      </c>
      <c r="V15" s="344">
        <v>239</v>
      </c>
      <c r="W15" s="347">
        <v>0.12969309722579042</v>
      </c>
      <c r="X15" s="344">
        <v>63</v>
      </c>
      <c r="Y15" s="347">
        <v>0.10247096923814383</v>
      </c>
      <c r="Z15" s="344">
        <v>48</v>
      </c>
      <c r="AA15" s="348">
        <v>1</v>
      </c>
      <c r="AB15" s="344">
        <v>870</v>
      </c>
      <c r="AC15" s="347">
        <v>1.9142572283150547E-3</v>
      </c>
      <c r="AD15" s="344">
        <v>2</v>
      </c>
      <c r="AE15" s="347">
        <v>0.15379657133803018</v>
      </c>
      <c r="AF15" s="344">
        <v>130</v>
      </c>
      <c r="AG15" s="347">
        <v>0.38368880671062028</v>
      </c>
      <c r="AH15" s="344">
        <v>335</v>
      </c>
      <c r="AI15" s="347">
        <v>0.24296758646922853</v>
      </c>
      <c r="AJ15" s="344">
        <v>206</v>
      </c>
      <c r="AK15" s="347">
        <v>0.21763277825380586</v>
      </c>
      <c r="AL15" s="344">
        <v>197</v>
      </c>
      <c r="AM15" s="349">
        <v>1</v>
      </c>
      <c r="AN15" s="344">
        <v>1527</v>
      </c>
      <c r="AO15" s="347">
        <v>4.6691787730562415E-2</v>
      </c>
      <c r="AP15" s="344">
        <v>72</v>
      </c>
      <c r="AQ15" s="347">
        <v>0.28594896062960851</v>
      </c>
      <c r="AR15" s="344">
        <v>430</v>
      </c>
      <c r="AS15" s="347">
        <v>0.35304677534922468</v>
      </c>
      <c r="AT15" s="344">
        <v>547</v>
      </c>
      <c r="AU15" s="347">
        <v>0.19535976905633676</v>
      </c>
      <c r="AV15" s="344">
        <v>290</v>
      </c>
      <c r="AW15" s="347">
        <v>0.1189527072342676</v>
      </c>
      <c r="AX15" s="344">
        <v>188</v>
      </c>
      <c r="AY15" s="350">
        <v>1</v>
      </c>
      <c r="AZ15" s="344">
        <v>509</v>
      </c>
      <c r="BA15" s="347">
        <v>5.1305128046036957E-2</v>
      </c>
      <c r="BB15" s="344">
        <v>21</v>
      </c>
      <c r="BC15" s="347">
        <v>0.41202200509679382</v>
      </c>
      <c r="BD15" s="344">
        <v>223</v>
      </c>
      <c r="BE15" s="347">
        <v>0.30074906025920173</v>
      </c>
      <c r="BF15" s="344">
        <v>146</v>
      </c>
      <c r="BG15" s="347">
        <v>0.14833800041640316</v>
      </c>
      <c r="BH15" s="344">
        <v>77</v>
      </c>
      <c r="BI15" s="347">
        <v>8.7585806181564238E-2</v>
      </c>
      <c r="BJ15" s="344">
        <v>42</v>
      </c>
      <c r="BK15" s="349">
        <v>0.99999999999999989</v>
      </c>
      <c r="BL15" s="344">
        <v>498</v>
      </c>
      <c r="BM15" s="347">
        <v>2.4352467178554136E-2</v>
      </c>
      <c r="BN15" s="344">
        <v>12</v>
      </c>
      <c r="BO15" s="347">
        <v>0.31113420226078004</v>
      </c>
      <c r="BP15" s="344">
        <v>161</v>
      </c>
      <c r="BQ15" s="347">
        <v>0.38464608303493297</v>
      </c>
      <c r="BR15" s="344">
        <v>195</v>
      </c>
      <c r="BS15" s="347">
        <v>0.17924928302698284</v>
      </c>
      <c r="BT15" s="344">
        <v>81</v>
      </c>
      <c r="BU15" s="347">
        <v>0.10061796449874992</v>
      </c>
      <c r="BV15" s="344">
        <v>49</v>
      </c>
    </row>
    <row r="16" spans="1:74" ht="16.5" customHeight="1" outlineLevel="1">
      <c r="A16" s="85">
        <v>12</v>
      </c>
      <c r="B16" s="216" t="s">
        <v>652</v>
      </c>
      <c r="C16" s="347">
        <v>1</v>
      </c>
      <c r="D16" s="343">
        <v>4759</v>
      </c>
      <c r="E16" s="347">
        <v>8.2621957104662261E-2</v>
      </c>
      <c r="F16" s="344">
        <v>397</v>
      </c>
      <c r="G16" s="347">
        <v>0.28123617782655147</v>
      </c>
      <c r="H16" s="344">
        <v>1346</v>
      </c>
      <c r="I16" s="347">
        <v>0.28795420492661039</v>
      </c>
      <c r="J16" s="344">
        <v>1435</v>
      </c>
      <c r="K16" s="347">
        <v>0.21826539917682306</v>
      </c>
      <c r="L16" s="344">
        <v>1009</v>
      </c>
      <c r="M16" s="347">
        <v>0.12992226096535278</v>
      </c>
      <c r="N16" s="344">
        <v>572</v>
      </c>
      <c r="O16" s="347">
        <v>1</v>
      </c>
      <c r="P16" s="344">
        <v>451</v>
      </c>
      <c r="Q16" s="347">
        <v>8.753799392097264E-3</v>
      </c>
      <c r="R16" s="344">
        <v>4</v>
      </c>
      <c r="S16" s="347">
        <v>0.21917654327514893</v>
      </c>
      <c r="T16" s="344">
        <v>91</v>
      </c>
      <c r="U16" s="347">
        <v>0.46662557910925917</v>
      </c>
      <c r="V16" s="344">
        <v>207</v>
      </c>
      <c r="W16" s="347">
        <v>0.17993178784763669</v>
      </c>
      <c r="X16" s="344">
        <v>92</v>
      </c>
      <c r="Y16" s="347">
        <v>0.12551229037585795</v>
      </c>
      <c r="Z16" s="344">
        <v>57</v>
      </c>
      <c r="AA16" s="348">
        <v>1</v>
      </c>
      <c r="AB16" s="344">
        <v>1036</v>
      </c>
      <c r="AC16" s="347">
        <v>6.4292824600792383E-3</v>
      </c>
      <c r="AD16" s="344">
        <v>8</v>
      </c>
      <c r="AE16" s="347">
        <v>0.15098942668829626</v>
      </c>
      <c r="AF16" s="344">
        <v>136</v>
      </c>
      <c r="AG16" s="347">
        <v>0.34968299800418784</v>
      </c>
      <c r="AH16" s="344">
        <v>374</v>
      </c>
      <c r="AI16" s="347">
        <v>0.1813894063199856</v>
      </c>
      <c r="AJ16" s="344">
        <v>164</v>
      </c>
      <c r="AK16" s="347">
        <v>0.31150888652745107</v>
      </c>
      <c r="AL16" s="344">
        <v>354</v>
      </c>
      <c r="AM16" s="349">
        <v>1</v>
      </c>
      <c r="AN16" s="344">
        <v>1427</v>
      </c>
      <c r="AO16" s="347">
        <v>6.5745082027078114E-2</v>
      </c>
      <c r="AP16" s="344">
        <v>100</v>
      </c>
      <c r="AQ16" s="347">
        <v>0.26366088994623726</v>
      </c>
      <c r="AR16" s="344">
        <v>374</v>
      </c>
      <c r="AS16" s="347">
        <v>0.32246304558162037</v>
      </c>
      <c r="AT16" s="344">
        <v>448</v>
      </c>
      <c r="AU16" s="347">
        <v>0.23874470635352724</v>
      </c>
      <c r="AV16" s="344">
        <v>348</v>
      </c>
      <c r="AW16" s="347">
        <v>0.10938627609153699</v>
      </c>
      <c r="AX16" s="344">
        <v>157</v>
      </c>
      <c r="AY16" s="350">
        <v>1</v>
      </c>
      <c r="AZ16" s="344">
        <v>629</v>
      </c>
      <c r="BA16" s="347">
        <v>8.0966874685918094E-2</v>
      </c>
      <c r="BB16" s="344">
        <v>47</v>
      </c>
      <c r="BC16" s="347">
        <v>0.42297948509821953</v>
      </c>
      <c r="BD16" s="344">
        <v>262</v>
      </c>
      <c r="BE16" s="347">
        <v>0.2241559706762839</v>
      </c>
      <c r="BF16" s="344">
        <v>147</v>
      </c>
      <c r="BG16" s="347">
        <v>0.17403898261294101</v>
      </c>
      <c r="BH16" s="344">
        <v>113</v>
      </c>
      <c r="BI16" s="347">
        <v>9.7858686926637475E-2</v>
      </c>
      <c r="BJ16" s="344">
        <v>60</v>
      </c>
      <c r="BK16" s="349">
        <v>1</v>
      </c>
      <c r="BL16" s="344">
        <v>590</v>
      </c>
      <c r="BM16" s="347">
        <v>3.7035676799332264E-2</v>
      </c>
      <c r="BN16" s="344">
        <v>21</v>
      </c>
      <c r="BO16" s="347">
        <v>0.21135083155574821</v>
      </c>
      <c r="BP16" s="344">
        <v>122</v>
      </c>
      <c r="BQ16" s="347">
        <v>0.28552744942527064</v>
      </c>
      <c r="BR16" s="344">
        <v>165</v>
      </c>
      <c r="BS16" s="347">
        <v>0.31261906563860004</v>
      </c>
      <c r="BT16" s="344">
        <v>194</v>
      </c>
      <c r="BU16" s="347">
        <v>0.15346697658104883</v>
      </c>
      <c r="BV16" s="344">
        <v>88</v>
      </c>
    </row>
    <row r="17" spans="1:74" ht="16.5" customHeight="1" outlineLevel="1">
      <c r="A17" s="85">
        <v>13</v>
      </c>
      <c r="B17" s="216" t="s">
        <v>667</v>
      </c>
      <c r="C17" s="347">
        <v>1</v>
      </c>
      <c r="D17" s="343">
        <v>6587</v>
      </c>
      <c r="E17" s="347">
        <v>8.6602331290758922E-2</v>
      </c>
      <c r="F17" s="344">
        <v>544</v>
      </c>
      <c r="G17" s="347">
        <v>0.32700737892551979</v>
      </c>
      <c r="H17" s="344">
        <v>2098</v>
      </c>
      <c r="I17" s="347">
        <v>0.26646259060491684</v>
      </c>
      <c r="J17" s="344">
        <v>1813</v>
      </c>
      <c r="K17" s="347">
        <v>0.18325430914798857</v>
      </c>
      <c r="L17" s="344">
        <v>1265</v>
      </c>
      <c r="M17" s="347">
        <v>0.13667339003081583</v>
      </c>
      <c r="N17" s="344">
        <v>867</v>
      </c>
      <c r="O17" s="347">
        <v>1</v>
      </c>
      <c r="P17" s="344">
        <v>466</v>
      </c>
      <c r="Q17" s="347">
        <v>2.1052631578947368E-3</v>
      </c>
      <c r="R17" s="344">
        <v>1</v>
      </c>
      <c r="S17" s="347">
        <v>0.28499748169472505</v>
      </c>
      <c r="T17" s="344">
        <v>127</v>
      </c>
      <c r="U17" s="347">
        <v>0.48975973107378923</v>
      </c>
      <c r="V17" s="344">
        <v>241</v>
      </c>
      <c r="W17" s="347">
        <v>0.14869967171092952</v>
      </c>
      <c r="X17" s="344">
        <v>67</v>
      </c>
      <c r="Y17" s="347">
        <v>7.4437852362661469E-2</v>
      </c>
      <c r="Z17" s="344">
        <v>30</v>
      </c>
      <c r="AA17" s="348">
        <v>1</v>
      </c>
      <c r="AB17" s="344">
        <v>1298</v>
      </c>
      <c r="AC17" s="347">
        <v>4.1129561872595933E-3</v>
      </c>
      <c r="AD17" s="344">
        <v>6</v>
      </c>
      <c r="AE17" s="347">
        <v>0.122542487220882</v>
      </c>
      <c r="AF17" s="344">
        <v>155</v>
      </c>
      <c r="AG17" s="347">
        <v>0.40458556019167846</v>
      </c>
      <c r="AH17" s="344">
        <v>528</v>
      </c>
      <c r="AI17" s="347">
        <v>0.19486941595859822</v>
      </c>
      <c r="AJ17" s="344">
        <v>246</v>
      </c>
      <c r="AK17" s="347">
        <v>0.27388958044158168</v>
      </c>
      <c r="AL17" s="344">
        <v>363</v>
      </c>
      <c r="AM17" s="349">
        <v>1.0000000000000002</v>
      </c>
      <c r="AN17" s="344">
        <v>1840</v>
      </c>
      <c r="AO17" s="347">
        <v>6.4477286010054868E-2</v>
      </c>
      <c r="AP17" s="344">
        <v>120</v>
      </c>
      <c r="AQ17" s="347">
        <v>0.27593797802100839</v>
      </c>
      <c r="AR17" s="344">
        <v>501</v>
      </c>
      <c r="AS17" s="347">
        <v>0.33891075989733643</v>
      </c>
      <c r="AT17" s="344">
        <v>614</v>
      </c>
      <c r="AU17" s="347">
        <v>0.19752415056743952</v>
      </c>
      <c r="AV17" s="344">
        <v>366</v>
      </c>
      <c r="AW17" s="347">
        <v>0.12314982550416093</v>
      </c>
      <c r="AX17" s="344">
        <v>239</v>
      </c>
      <c r="AY17" s="350">
        <v>1</v>
      </c>
      <c r="AZ17" s="344">
        <v>680</v>
      </c>
      <c r="BA17" s="347">
        <v>4.6984926857900698E-2</v>
      </c>
      <c r="BB17" s="344">
        <v>35</v>
      </c>
      <c r="BC17" s="347">
        <v>0.38786259860200728</v>
      </c>
      <c r="BD17" s="344">
        <v>276</v>
      </c>
      <c r="BE17" s="347">
        <v>0.26004161084547484</v>
      </c>
      <c r="BF17" s="344">
        <v>180</v>
      </c>
      <c r="BG17" s="347">
        <v>0.18388605583437015</v>
      </c>
      <c r="BH17" s="344">
        <v>114</v>
      </c>
      <c r="BI17" s="347">
        <v>0.12122480786024706</v>
      </c>
      <c r="BJ17" s="344">
        <v>75</v>
      </c>
      <c r="BK17" s="349">
        <v>1</v>
      </c>
      <c r="BL17" s="344">
        <v>768</v>
      </c>
      <c r="BM17" s="347">
        <v>2.9968878113596283E-2</v>
      </c>
      <c r="BN17" s="344">
        <v>23</v>
      </c>
      <c r="BO17" s="347">
        <v>0.22801884070486916</v>
      </c>
      <c r="BP17" s="344">
        <v>172</v>
      </c>
      <c r="BQ17" s="353">
        <v>0.32472208458776991</v>
      </c>
      <c r="BR17" s="344">
        <v>245</v>
      </c>
      <c r="BS17" s="353">
        <v>0.28528048045967158</v>
      </c>
      <c r="BT17" s="344">
        <v>218</v>
      </c>
      <c r="BU17" s="353">
        <v>0.13200971613409304</v>
      </c>
      <c r="BV17" s="344">
        <v>110</v>
      </c>
    </row>
    <row r="18" spans="1:74" ht="16.5" customHeight="1" outlineLevel="1">
      <c r="A18" s="85">
        <v>14</v>
      </c>
      <c r="B18" s="216" t="s">
        <v>653</v>
      </c>
      <c r="C18" s="347">
        <v>1.0000000000000002</v>
      </c>
      <c r="D18" s="343">
        <v>6974</v>
      </c>
      <c r="E18" s="347">
        <v>9.3636237488983684E-2</v>
      </c>
      <c r="F18" s="344">
        <v>617</v>
      </c>
      <c r="G18" s="347">
        <v>0.35030026750396381</v>
      </c>
      <c r="H18" s="344">
        <v>2356</v>
      </c>
      <c r="I18" s="347">
        <v>0.2652888306247223</v>
      </c>
      <c r="J18" s="344">
        <v>1994</v>
      </c>
      <c r="K18" s="347">
        <v>0.16655968384006509</v>
      </c>
      <c r="L18" s="344">
        <v>1212</v>
      </c>
      <c r="M18" s="347">
        <v>0.12421498054226514</v>
      </c>
      <c r="N18" s="344">
        <v>795</v>
      </c>
      <c r="O18" s="347">
        <v>1</v>
      </c>
      <c r="P18" s="344">
        <v>811</v>
      </c>
      <c r="Q18" s="347">
        <v>0</v>
      </c>
      <c r="R18" s="344">
        <v>0</v>
      </c>
      <c r="S18" s="347">
        <v>0.24562436521690068</v>
      </c>
      <c r="T18" s="344">
        <v>186</v>
      </c>
      <c r="U18" s="347">
        <v>0.55106304452018207</v>
      </c>
      <c r="V18" s="344">
        <v>477</v>
      </c>
      <c r="W18" s="347">
        <v>9.9537611039082749E-2</v>
      </c>
      <c r="X18" s="344">
        <v>78</v>
      </c>
      <c r="Y18" s="347">
        <v>0.10377497922383451</v>
      </c>
      <c r="Z18" s="344">
        <v>70</v>
      </c>
      <c r="AA18" s="348">
        <v>1</v>
      </c>
      <c r="AB18" s="344">
        <v>1307</v>
      </c>
      <c r="AC18" s="347">
        <v>8.2159256416851345E-3</v>
      </c>
      <c r="AD18" s="344">
        <v>12</v>
      </c>
      <c r="AE18" s="347">
        <v>0.13496715678887847</v>
      </c>
      <c r="AF18" s="344">
        <v>179</v>
      </c>
      <c r="AG18" s="347">
        <v>0.32196118528723194</v>
      </c>
      <c r="AH18" s="344">
        <v>430</v>
      </c>
      <c r="AI18" s="347">
        <v>0.23364623989052352</v>
      </c>
      <c r="AJ18" s="344">
        <v>294</v>
      </c>
      <c r="AK18" s="347">
        <v>0.30120949239168088</v>
      </c>
      <c r="AL18" s="344">
        <v>392</v>
      </c>
      <c r="AM18" s="349">
        <v>0.99999999999999989</v>
      </c>
      <c r="AN18" s="344">
        <v>2307</v>
      </c>
      <c r="AO18" s="347">
        <v>5.1742210898534743E-2</v>
      </c>
      <c r="AP18" s="344">
        <v>132</v>
      </c>
      <c r="AQ18" s="347">
        <v>0.29810958485638117</v>
      </c>
      <c r="AR18" s="344">
        <v>677</v>
      </c>
      <c r="AS18" s="347">
        <v>0.31304685244110531</v>
      </c>
      <c r="AT18" s="344">
        <v>747</v>
      </c>
      <c r="AU18" s="347">
        <v>0.19503982355411914</v>
      </c>
      <c r="AV18" s="344">
        <v>451</v>
      </c>
      <c r="AW18" s="347">
        <v>0.14206152824985949</v>
      </c>
      <c r="AX18" s="344">
        <v>300</v>
      </c>
      <c r="AY18" s="350">
        <v>1</v>
      </c>
      <c r="AZ18" s="344">
        <v>1234</v>
      </c>
      <c r="BA18" s="347">
        <v>5.706814105657964E-2</v>
      </c>
      <c r="BB18" s="344">
        <v>70</v>
      </c>
      <c r="BC18" s="347">
        <v>0.41692768614863274</v>
      </c>
      <c r="BD18" s="344">
        <v>502</v>
      </c>
      <c r="BE18" s="347">
        <v>0.27961645056661832</v>
      </c>
      <c r="BF18" s="344">
        <v>358</v>
      </c>
      <c r="BG18" s="347">
        <v>0.15646746931325356</v>
      </c>
      <c r="BH18" s="344">
        <v>198</v>
      </c>
      <c r="BI18" s="347">
        <v>8.9920252914915788E-2</v>
      </c>
      <c r="BJ18" s="344">
        <v>106</v>
      </c>
      <c r="BK18" s="349">
        <v>1.0000000000000002</v>
      </c>
      <c r="BL18" s="344">
        <v>802</v>
      </c>
      <c r="BM18" s="347">
        <v>2.2678752171444282E-2</v>
      </c>
      <c r="BN18" s="344">
        <v>21</v>
      </c>
      <c r="BO18" s="347">
        <v>0.32331845501403339</v>
      </c>
      <c r="BP18" s="344">
        <v>242</v>
      </c>
      <c r="BQ18" s="347">
        <v>0.50748705544269146</v>
      </c>
      <c r="BR18" s="344">
        <v>422</v>
      </c>
      <c r="BS18" s="347">
        <v>7.1324376441561088E-2</v>
      </c>
      <c r="BT18" s="344">
        <v>59</v>
      </c>
      <c r="BU18" s="347">
        <v>7.5191360930269915E-2</v>
      </c>
      <c r="BV18" s="344">
        <v>58</v>
      </c>
    </row>
    <row r="19" spans="1:74" ht="16.5" customHeight="1" outlineLevel="1">
      <c r="A19" s="85">
        <v>15</v>
      </c>
      <c r="B19" s="216" t="s">
        <v>654</v>
      </c>
      <c r="C19" s="347">
        <v>1</v>
      </c>
      <c r="D19" s="343">
        <v>7167</v>
      </c>
      <c r="E19" s="347">
        <v>8.7511868543967364E-2</v>
      </c>
      <c r="F19" s="344">
        <v>591</v>
      </c>
      <c r="G19" s="347">
        <v>0.32057750302154947</v>
      </c>
      <c r="H19" s="344">
        <v>2215</v>
      </c>
      <c r="I19" s="347">
        <v>0.2786361574631423</v>
      </c>
      <c r="J19" s="344">
        <v>2118</v>
      </c>
      <c r="K19" s="347">
        <v>0.21947407484757711</v>
      </c>
      <c r="L19" s="344">
        <v>1586</v>
      </c>
      <c r="M19" s="347">
        <v>9.3800396123763868E-2</v>
      </c>
      <c r="N19" s="344">
        <v>657</v>
      </c>
      <c r="O19" s="347">
        <v>1</v>
      </c>
      <c r="P19" s="344">
        <v>663</v>
      </c>
      <c r="Q19" s="347">
        <v>1.1166354807092577E-2</v>
      </c>
      <c r="R19" s="344">
        <v>6</v>
      </c>
      <c r="S19" s="347">
        <v>0.33727894931821312</v>
      </c>
      <c r="T19" s="344">
        <v>195</v>
      </c>
      <c r="U19" s="347">
        <v>0.41364175687875793</v>
      </c>
      <c r="V19" s="344">
        <v>287</v>
      </c>
      <c r="W19" s="347">
        <v>0.14001002365505297</v>
      </c>
      <c r="X19" s="344">
        <v>111</v>
      </c>
      <c r="Y19" s="347">
        <v>9.7902915340883398E-2</v>
      </c>
      <c r="Z19" s="344">
        <v>64</v>
      </c>
      <c r="AA19" s="348">
        <v>1</v>
      </c>
      <c r="AB19" s="344">
        <v>1237</v>
      </c>
      <c r="AC19" s="347">
        <v>4.2376006107145564E-3</v>
      </c>
      <c r="AD19" s="344">
        <v>6</v>
      </c>
      <c r="AE19" s="347">
        <v>0.15188919186768285</v>
      </c>
      <c r="AF19" s="344">
        <v>154</v>
      </c>
      <c r="AG19" s="347">
        <v>0.32753632278245043</v>
      </c>
      <c r="AH19" s="344">
        <v>404</v>
      </c>
      <c r="AI19" s="347">
        <v>0.28483003519088412</v>
      </c>
      <c r="AJ19" s="344">
        <v>352</v>
      </c>
      <c r="AK19" s="347">
        <v>0.23150684954826811</v>
      </c>
      <c r="AL19" s="344">
        <v>321</v>
      </c>
      <c r="AM19" s="349">
        <v>0.99999999999999989</v>
      </c>
      <c r="AN19" s="344">
        <v>2295</v>
      </c>
      <c r="AO19" s="347">
        <v>5.3708675309894517E-2</v>
      </c>
      <c r="AP19" s="344">
        <v>132</v>
      </c>
      <c r="AQ19" s="347">
        <v>0.27937456861924015</v>
      </c>
      <c r="AR19" s="344">
        <v>622</v>
      </c>
      <c r="AS19" s="347">
        <v>0.33971681268925635</v>
      </c>
      <c r="AT19" s="344">
        <v>757</v>
      </c>
      <c r="AU19" s="347">
        <v>0.23197034785672926</v>
      </c>
      <c r="AV19" s="344">
        <v>562</v>
      </c>
      <c r="AW19" s="347">
        <v>9.5229595524879571E-2</v>
      </c>
      <c r="AX19" s="344">
        <v>222</v>
      </c>
      <c r="AY19" s="350">
        <v>1.0000000000000002</v>
      </c>
      <c r="AZ19" s="344">
        <v>790</v>
      </c>
      <c r="BA19" s="347">
        <v>6.311925630888568E-2</v>
      </c>
      <c r="BB19" s="344">
        <v>52</v>
      </c>
      <c r="BC19" s="347">
        <v>0.41280861284261161</v>
      </c>
      <c r="BD19" s="344">
        <v>332</v>
      </c>
      <c r="BE19" s="347">
        <v>0.27443764727678555</v>
      </c>
      <c r="BF19" s="344">
        <v>212</v>
      </c>
      <c r="BG19" s="347">
        <v>0.17577257821768338</v>
      </c>
      <c r="BH19" s="344">
        <v>136</v>
      </c>
      <c r="BI19" s="347">
        <v>7.3861905354033849E-2</v>
      </c>
      <c r="BJ19" s="344">
        <v>58</v>
      </c>
      <c r="BK19" s="349">
        <v>1</v>
      </c>
      <c r="BL19" s="344">
        <v>640</v>
      </c>
      <c r="BM19" s="347">
        <v>2.6927428215138247E-2</v>
      </c>
      <c r="BN19" s="344">
        <v>21</v>
      </c>
      <c r="BO19" s="347">
        <v>0.36470075452443057</v>
      </c>
      <c r="BP19" s="344">
        <v>218</v>
      </c>
      <c r="BQ19" s="347">
        <v>0.39254255928840442</v>
      </c>
      <c r="BR19" s="344">
        <v>237</v>
      </c>
      <c r="BS19" s="347">
        <v>0.17049755245632003</v>
      </c>
      <c r="BT19" s="344">
        <v>129</v>
      </c>
      <c r="BU19" s="347">
        <v>4.5331705515706658E-2</v>
      </c>
      <c r="BV19" s="344">
        <v>35</v>
      </c>
    </row>
    <row r="20" spans="1:74" ht="16.5" customHeight="1" outlineLevel="1">
      <c r="A20" s="85">
        <v>16</v>
      </c>
      <c r="B20" s="216" t="s">
        <v>655</v>
      </c>
      <c r="C20" s="347">
        <v>1</v>
      </c>
      <c r="D20" s="343">
        <v>916</v>
      </c>
      <c r="E20" s="347">
        <v>6.5576117606519033E-2</v>
      </c>
      <c r="F20" s="344">
        <v>61</v>
      </c>
      <c r="G20" s="347">
        <v>0.31875870570706111</v>
      </c>
      <c r="H20" s="344">
        <v>290</v>
      </c>
      <c r="I20" s="347">
        <v>0.23088384463437245</v>
      </c>
      <c r="J20" s="344">
        <v>212</v>
      </c>
      <c r="K20" s="347">
        <v>0.24059783637396079</v>
      </c>
      <c r="L20" s="344">
        <v>227</v>
      </c>
      <c r="M20" s="347">
        <v>0.14418349567808661</v>
      </c>
      <c r="N20" s="344">
        <v>126</v>
      </c>
      <c r="O20" s="347">
        <v>0.99999999999999989</v>
      </c>
      <c r="P20" s="344">
        <v>67</v>
      </c>
      <c r="Q20" s="347">
        <v>0</v>
      </c>
      <c r="R20" s="344">
        <v>0</v>
      </c>
      <c r="S20" s="347">
        <v>0</v>
      </c>
      <c r="T20" s="344">
        <v>0</v>
      </c>
      <c r="U20" s="347">
        <v>0.70068027210884354</v>
      </c>
      <c r="V20" s="344">
        <v>48</v>
      </c>
      <c r="W20" s="347">
        <v>0.16780045351473921</v>
      </c>
      <c r="X20" s="344">
        <v>13</v>
      </c>
      <c r="Y20" s="347">
        <v>0.13151927437641722</v>
      </c>
      <c r="Z20" s="344">
        <v>6</v>
      </c>
      <c r="AA20" s="348">
        <v>1</v>
      </c>
      <c r="AB20" s="344">
        <v>195</v>
      </c>
      <c r="AC20" s="347">
        <v>1.1451726568005638E-2</v>
      </c>
      <c r="AD20" s="344">
        <v>2</v>
      </c>
      <c r="AE20" s="347">
        <v>0.13407329105003524</v>
      </c>
      <c r="AF20" s="344">
        <v>26</v>
      </c>
      <c r="AG20" s="347">
        <v>0.32522903453136009</v>
      </c>
      <c r="AH20" s="344">
        <v>61</v>
      </c>
      <c r="AI20" s="347">
        <v>0.19926004228329808</v>
      </c>
      <c r="AJ20" s="344">
        <v>39</v>
      </c>
      <c r="AK20" s="347">
        <v>0.3299859055673009</v>
      </c>
      <c r="AL20" s="344">
        <v>67</v>
      </c>
      <c r="AM20" s="349">
        <v>1</v>
      </c>
      <c r="AN20" s="344">
        <v>277</v>
      </c>
      <c r="AO20" s="347">
        <v>6.3853765805387569E-2</v>
      </c>
      <c r="AP20" s="344">
        <v>17</v>
      </c>
      <c r="AQ20" s="347">
        <v>0.33449697636063769</v>
      </c>
      <c r="AR20" s="344">
        <v>89</v>
      </c>
      <c r="AS20" s="347">
        <v>0.26682242990654204</v>
      </c>
      <c r="AT20" s="344">
        <v>76</v>
      </c>
      <c r="AU20" s="347">
        <v>0.20816382627817481</v>
      </c>
      <c r="AV20" s="344">
        <v>59</v>
      </c>
      <c r="AW20" s="347">
        <v>0.12666300164925784</v>
      </c>
      <c r="AX20" s="344">
        <v>36</v>
      </c>
      <c r="AY20" s="350">
        <v>1</v>
      </c>
      <c r="AZ20" s="344">
        <v>88</v>
      </c>
      <c r="BA20" s="347">
        <v>6.6448801742919394E-2</v>
      </c>
      <c r="BB20" s="344">
        <v>6</v>
      </c>
      <c r="BC20" s="347">
        <v>0.2745098039215686</v>
      </c>
      <c r="BD20" s="344">
        <v>22</v>
      </c>
      <c r="BE20" s="347">
        <v>0.26034858387799564</v>
      </c>
      <c r="BF20" s="344">
        <v>24</v>
      </c>
      <c r="BG20" s="347">
        <v>0.24727668845315903</v>
      </c>
      <c r="BH20" s="344">
        <v>22</v>
      </c>
      <c r="BI20" s="347">
        <v>0.15141612200435728</v>
      </c>
      <c r="BJ20" s="344">
        <v>14</v>
      </c>
      <c r="BK20" s="349">
        <v>0.99999999999999989</v>
      </c>
      <c r="BL20" s="344">
        <v>106</v>
      </c>
      <c r="BM20" s="347">
        <v>3.5557184750733134E-2</v>
      </c>
      <c r="BN20" s="344">
        <v>4</v>
      </c>
      <c r="BO20" s="347">
        <v>0.23936950146627567</v>
      </c>
      <c r="BP20" s="344">
        <v>26</v>
      </c>
      <c r="BQ20" s="347">
        <v>0.30755131964809379</v>
      </c>
      <c r="BR20" s="344">
        <v>32</v>
      </c>
      <c r="BS20" s="347">
        <v>0.25256598240469208</v>
      </c>
      <c r="BT20" s="344">
        <v>26</v>
      </c>
      <c r="BU20" s="347">
        <v>0.16495601173020527</v>
      </c>
      <c r="BV20" s="344">
        <v>18</v>
      </c>
    </row>
  </sheetData>
  <autoFilter ref="B3:BU3">
    <filterColumn colId="2"/>
    <filterColumn colId="4"/>
    <filterColumn colId="6"/>
    <filterColumn colId="8"/>
    <filterColumn colId="10"/>
    <filterColumn colId="12"/>
    <filterColumn colId="14"/>
    <filterColumn colId="16"/>
    <filterColumn colId="18"/>
    <filterColumn colId="20"/>
    <filterColumn colId="22"/>
    <filterColumn colId="24"/>
    <filterColumn colId="26"/>
    <filterColumn colId="28"/>
    <filterColumn colId="30"/>
    <filterColumn colId="32"/>
    <filterColumn colId="34"/>
    <filterColumn colId="36"/>
    <filterColumn colId="38"/>
    <filterColumn colId="40"/>
    <filterColumn colId="42"/>
    <filterColumn colId="44"/>
    <filterColumn colId="46"/>
    <filterColumn colId="48"/>
    <filterColumn colId="49"/>
    <filterColumn colId="50"/>
    <filterColumn colId="51"/>
    <filterColumn colId="52"/>
    <filterColumn colId="53"/>
    <filterColumn colId="54"/>
    <filterColumn colId="55"/>
    <filterColumn colId="56"/>
    <filterColumn colId="57"/>
    <filterColumn colId="58"/>
    <filterColumn colId="59"/>
    <filterColumn colId="60"/>
    <filterColumn colId="62"/>
    <filterColumn colId="64"/>
    <filterColumn colId="66"/>
    <filterColumn colId="68"/>
    <filterColumn colId="70"/>
  </autoFilter>
  <mergeCells count="46">
    <mergeCell ref="BK3:BL3"/>
    <mergeCell ref="BK2:BV2"/>
    <mergeCell ref="C1:BV1"/>
    <mergeCell ref="BU3:BV3"/>
    <mergeCell ref="BS3:BT3"/>
    <mergeCell ref="BQ3:BR3"/>
    <mergeCell ref="BO3:BP3"/>
    <mergeCell ref="BM3:BN3"/>
    <mergeCell ref="AY2:BJ2"/>
    <mergeCell ref="BI3:BJ3"/>
    <mergeCell ref="BG3:BH3"/>
    <mergeCell ref="BE3:BF3"/>
    <mergeCell ref="BC3:BD3"/>
    <mergeCell ref="BA3:BB3"/>
    <mergeCell ref="AY3:AZ3"/>
    <mergeCell ref="AE3:AF3"/>
    <mergeCell ref="S3:T3"/>
    <mergeCell ref="AC3:AD3"/>
    <mergeCell ref="AA2:AL2"/>
    <mergeCell ref="AW3:AX3"/>
    <mergeCell ref="AU3:AV3"/>
    <mergeCell ref="AS3:AT3"/>
    <mergeCell ref="AQ3:AR3"/>
    <mergeCell ref="AO3:AP3"/>
    <mergeCell ref="AM3:AN3"/>
    <mergeCell ref="AM2:AX2"/>
    <mergeCell ref="AA3:AB3"/>
    <mergeCell ref="AK3:AL3"/>
    <mergeCell ref="AI3:AJ3"/>
    <mergeCell ref="AG3:AH3"/>
    <mergeCell ref="C3:D3"/>
    <mergeCell ref="A4:B4"/>
    <mergeCell ref="B1:B3"/>
    <mergeCell ref="A1:A3"/>
    <mergeCell ref="O2:Z2"/>
    <mergeCell ref="C2:N2"/>
    <mergeCell ref="M3:N3"/>
    <mergeCell ref="K3:L3"/>
    <mergeCell ref="I3:J3"/>
    <mergeCell ref="G3:H3"/>
    <mergeCell ref="E3:F3"/>
    <mergeCell ref="O3:P3"/>
    <mergeCell ref="Q3:R3"/>
    <mergeCell ref="Y3:Z3"/>
    <mergeCell ref="W3:X3"/>
    <mergeCell ref="U3:V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7"/>
  <sheetViews>
    <sheetView zoomScale="90" zoomScaleNormal="90" workbookViewId="0">
      <pane xSplit="1" ySplit="3" topLeftCell="B166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6.5"/>
  <cols>
    <col min="1" max="1" width="9" style="27"/>
    <col min="2" max="2" width="8.75" style="19" customWidth="1"/>
    <col min="3" max="3" width="6.625" style="19" customWidth="1"/>
    <col min="4" max="4" width="6" style="19" customWidth="1"/>
    <col min="5" max="5" width="6.25" style="19" customWidth="1"/>
    <col min="6" max="44" width="6" style="19" customWidth="1"/>
    <col min="45" max="16384" width="9" style="19"/>
  </cols>
  <sheetData>
    <row r="1" spans="1:44" ht="17.25" thickBot="1">
      <c r="A1" s="408"/>
      <c r="B1" s="412" t="s">
        <v>0</v>
      </c>
      <c r="C1" s="421" t="s">
        <v>1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12"/>
      <c r="Y1" s="412"/>
      <c r="Z1" s="412"/>
      <c r="AA1" s="412"/>
      <c r="AB1" s="412"/>
      <c r="AC1" s="412"/>
      <c r="AD1" s="412"/>
      <c r="AE1" s="421"/>
      <c r="AF1" s="421"/>
      <c r="AG1" s="421"/>
      <c r="AH1" s="421"/>
      <c r="AI1" s="421"/>
      <c r="AJ1" s="421"/>
      <c r="AK1" s="421"/>
      <c r="AL1" s="412"/>
      <c r="AM1" s="412"/>
      <c r="AN1" s="412"/>
      <c r="AO1" s="412"/>
      <c r="AP1" s="412"/>
      <c r="AQ1" s="412"/>
      <c r="AR1" s="422"/>
    </row>
    <row r="2" spans="1:44">
      <c r="A2" s="409"/>
      <c r="B2" s="413"/>
      <c r="C2" s="415" t="s">
        <v>2</v>
      </c>
      <c r="D2" s="416"/>
      <c r="E2" s="416"/>
      <c r="F2" s="416"/>
      <c r="G2" s="416"/>
      <c r="H2" s="416"/>
      <c r="I2" s="417"/>
      <c r="J2" s="418" t="s">
        <v>3</v>
      </c>
      <c r="K2" s="419"/>
      <c r="L2" s="419"/>
      <c r="M2" s="419"/>
      <c r="N2" s="419"/>
      <c r="O2" s="419"/>
      <c r="P2" s="420"/>
      <c r="Q2" s="427" t="s">
        <v>4</v>
      </c>
      <c r="R2" s="428"/>
      <c r="S2" s="428"/>
      <c r="T2" s="428"/>
      <c r="U2" s="428"/>
      <c r="V2" s="428"/>
      <c r="W2" s="429"/>
      <c r="X2" s="430" t="s">
        <v>5</v>
      </c>
      <c r="Y2" s="431"/>
      <c r="Z2" s="431"/>
      <c r="AA2" s="431"/>
      <c r="AB2" s="431"/>
      <c r="AC2" s="431"/>
      <c r="AD2" s="432"/>
      <c r="AE2" s="405" t="s">
        <v>87</v>
      </c>
      <c r="AF2" s="406"/>
      <c r="AG2" s="406"/>
      <c r="AH2" s="406"/>
      <c r="AI2" s="406"/>
      <c r="AJ2" s="406"/>
      <c r="AK2" s="407"/>
      <c r="AL2" s="402" t="s">
        <v>6</v>
      </c>
      <c r="AM2" s="403"/>
      <c r="AN2" s="403"/>
      <c r="AO2" s="403"/>
      <c r="AP2" s="403"/>
      <c r="AQ2" s="403"/>
      <c r="AR2" s="404"/>
    </row>
    <row r="3" spans="1:44" ht="23.25" thickBot="1">
      <c r="A3" s="411"/>
      <c r="B3" s="414"/>
      <c r="C3" s="319" t="s">
        <v>7</v>
      </c>
      <c r="D3" s="320" t="s">
        <v>8</v>
      </c>
      <c r="E3" s="321" t="s">
        <v>9</v>
      </c>
      <c r="F3" s="320" t="s">
        <v>10</v>
      </c>
      <c r="G3" s="320" t="s">
        <v>11</v>
      </c>
      <c r="H3" s="320" t="s">
        <v>12</v>
      </c>
      <c r="I3" s="322" t="s">
        <v>13</v>
      </c>
      <c r="J3" s="323" t="s">
        <v>14</v>
      </c>
      <c r="K3" s="324" t="s">
        <v>8</v>
      </c>
      <c r="L3" s="325" t="s">
        <v>9</v>
      </c>
      <c r="M3" s="324" t="s">
        <v>10</v>
      </c>
      <c r="N3" s="324" t="s">
        <v>11</v>
      </c>
      <c r="O3" s="324" t="s">
        <v>12</v>
      </c>
      <c r="P3" s="326" t="s">
        <v>13</v>
      </c>
      <c r="Q3" s="327" t="s">
        <v>15</v>
      </c>
      <c r="R3" s="328" t="s">
        <v>8</v>
      </c>
      <c r="S3" s="329" t="s">
        <v>9</v>
      </c>
      <c r="T3" s="328" t="s">
        <v>10</v>
      </c>
      <c r="U3" s="328" t="s">
        <v>11</v>
      </c>
      <c r="V3" s="328" t="s">
        <v>12</v>
      </c>
      <c r="W3" s="330" t="s">
        <v>13</v>
      </c>
      <c r="X3" s="331" t="s">
        <v>16</v>
      </c>
      <c r="Y3" s="332" t="s">
        <v>8</v>
      </c>
      <c r="Z3" s="333" t="s">
        <v>9</v>
      </c>
      <c r="AA3" s="332" t="s">
        <v>10</v>
      </c>
      <c r="AB3" s="332" t="s">
        <v>11</v>
      </c>
      <c r="AC3" s="332" t="s">
        <v>12</v>
      </c>
      <c r="AD3" s="334" t="s">
        <v>13</v>
      </c>
      <c r="AE3" s="335" t="s">
        <v>88</v>
      </c>
      <c r="AF3" s="336" t="s">
        <v>8</v>
      </c>
      <c r="AG3" s="337" t="s">
        <v>9</v>
      </c>
      <c r="AH3" s="336" t="s">
        <v>10</v>
      </c>
      <c r="AI3" s="336" t="s">
        <v>11</v>
      </c>
      <c r="AJ3" s="336" t="s">
        <v>12</v>
      </c>
      <c r="AK3" s="338" t="s">
        <v>13</v>
      </c>
      <c r="AL3" s="339" t="s">
        <v>17</v>
      </c>
      <c r="AM3" s="340" t="s">
        <v>8</v>
      </c>
      <c r="AN3" s="341" t="s">
        <v>9</v>
      </c>
      <c r="AO3" s="340" t="s">
        <v>10</v>
      </c>
      <c r="AP3" s="340" t="s">
        <v>11</v>
      </c>
      <c r="AQ3" s="340" t="s">
        <v>12</v>
      </c>
      <c r="AR3" s="342" t="s">
        <v>13</v>
      </c>
    </row>
    <row r="4" spans="1:44">
      <c r="A4" s="410" t="s">
        <v>391</v>
      </c>
      <c r="B4" s="318" t="s">
        <v>18</v>
      </c>
      <c r="C4" s="113">
        <v>626</v>
      </c>
      <c r="D4" s="111">
        <v>44</v>
      </c>
      <c r="E4" s="111">
        <v>582</v>
      </c>
      <c r="F4" s="111">
        <v>173</v>
      </c>
      <c r="G4" s="111">
        <v>225</v>
      </c>
      <c r="H4" s="111">
        <v>86</v>
      </c>
      <c r="I4" s="112">
        <v>98</v>
      </c>
      <c r="J4" s="113">
        <v>71</v>
      </c>
      <c r="K4" s="111">
        <v>0</v>
      </c>
      <c r="L4" s="111">
        <v>71</v>
      </c>
      <c r="M4" s="111">
        <v>14</v>
      </c>
      <c r="N4" s="111">
        <v>39</v>
      </c>
      <c r="O4" s="111">
        <v>4</v>
      </c>
      <c r="P4" s="112">
        <v>14</v>
      </c>
      <c r="Q4" s="113">
        <v>51</v>
      </c>
      <c r="R4" s="6">
        <v>0</v>
      </c>
      <c r="S4" s="111">
        <v>51</v>
      </c>
      <c r="T4" s="111">
        <v>8</v>
      </c>
      <c r="U4" s="111">
        <v>11</v>
      </c>
      <c r="V4" s="111">
        <v>7</v>
      </c>
      <c r="W4" s="112">
        <v>25</v>
      </c>
      <c r="X4" s="274">
        <f t="shared" ref="X4:X11" si="0">SUM(Y4:Z4)</f>
        <v>102</v>
      </c>
      <c r="Y4" s="6">
        <v>4</v>
      </c>
      <c r="Z4" s="111">
        <v>98</v>
      </c>
      <c r="AA4" s="111">
        <v>29</v>
      </c>
      <c r="AB4" s="111">
        <v>25</v>
      </c>
      <c r="AC4" s="111">
        <v>18</v>
      </c>
      <c r="AD4" s="114">
        <v>26</v>
      </c>
      <c r="AE4" s="113">
        <v>0</v>
      </c>
      <c r="AF4" s="6">
        <v>0</v>
      </c>
      <c r="AG4" s="111">
        <v>0</v>
      </c>
      <c r="AH4" s="111">
        <v>0</v>
      </c>
      <c r="AI4" s="111">
        <v>0</v>
      </c>
      <c r="AJ4" s="111">
        <v>0</v>
      </c>
      <c r="AK4" s="112">
        <v>0</v>
      </c>
      <c r="AL4" s="274">
        <f t="shared" ref="AL4:AL45" si="1">SUM(AM4:AN4)</f>
        <v>15</v>
      </c>
      <c r="AM4" s="6">
        <v>0</v>
      </c>
      <c r="AN4" s="111">
        <v>15</v>
      </c>
      <c r="AO4" s="111">
        <v>4</v>
      </c>
      <c r="AP4" s="111">
        <v>5</v>
      </c>
      <c r="AQ4" s="111">
        <v>3</v>
      </c>
      <c r="AR4" s="112">
        <v>3</v>
      </c>
    </row>
    <row r="5" spans="1:44">
      <c r="A5" s="409"/>
      <c r="B5" s="243" t="s">
        <v>19</v>
      </c>
      <c r="C5" s="96">
        <f>D5+E5</f>
        <v>574</v>
      </c>
      <c r="D5" s="97">
        <v>40</v>
      </c>
      <c r="E5" s="97">
        <f>SUM(F5:I5)</f>
        <v>534</v>
      </c>
      <c r="F5" s="97">
        <v>162</v>
      </c>
      <c r="G5" s="97">
        <v>208</v>
      </c>
      <c r="H5" s="97">
        <v>129</v>
      </c>
      <c r="I5" s="98">
        <v>35</v>
      </c>
      <c r="J5" s="96">
        <f>K5+L5</f>
        <v>74</v>
      </c>
      <c r="K5" s="97">
        <v>0</v>
      </c>
      <c r="L5" s="97">
        <f>SUM(M5:P5)</f>
        <v>74</v>
      </c>
      <c r="M5" s="97">
        <v>15</v>
      </c>
      <c r="N5" s="97">
        <v>47</v>
      </c>
      <c r="O5" s="97">
        <v>8</v>
      </c>
      <c r="P5" s="98">
        <v>4</v>
      </c>
      <c r="Q5" s="96">
        <f>R5+S5</f>
        <v>45</v>
      </c>
      <c r="R5" s="26">
        <v>0</v>
      </c>
      <c r="S5" s="97">
        <f>SUM(T5:W5)</f>
        <v>45</v>
      </c>
      <c r="T5" s="97">
        <v>7</v>
      </c>
      <c r="U5" s="97">
        <v>15</v>
      </c>
      <c r="V5" s="97">
        <v>10</v>
      </c>
      <c r="W5" s="98">
        <v>13</v>
      </c>
      <c r="X5" s="102">
        <f t="shared" si="0"/>
        <v>99</v>
      </c>
      <c r="Y5" s="26">
        <v>5</v>
      </c>
      <c r="Z5" s="97">
        <f>SUM(AA5:AD5)</f>
        <v>94</v>
      </c>
      <c r="AA5" s="97">
        <v>22</v>
      </c>
      <c r="AB5" s="97">
        <v>38</v>
      </c>
      <c r="AC5" s="97">
        <v>23</v>
      </c>
      <c r="AD5" s="115">
        <v>11</v>
      </c>
      <c r="AE5" s="96">
        <v>0</v>
      </c>
      <c r="AF5" s="26">
        <v>0</v>
      </c>
      <c r="AG5" s="97">
        <v>0</v>
      </c>
      <c r="AH5" s="97">
        <v>0</v>
      </c>
      <c r="AI5" s="97">
        <v>0</v>
      </c>
      <c r="AJ5" s="97">
        <v>0</v>
      </c>
      <c r="AK5" s="98">
        <v>0</v>
      </c>
      <c r="AL5" s="102">
        <f t="shared" si="1"/>
        <v>17</v>
      </c>
      <c r="AM5" s="26">
        <v>1</v>
      </c>
      <c r="AN5" s="97">
        <f>SUM(AO5:AR5)</f>
        <v>16</v>
      </c>
      <c r="AO5" s="97">
        <v>4</v>
      </c>
      <c r="AP5" s="97">
        <v>6</v>
      </c>
      <c r="AQ5" s="97">
        <v>4</v>
      </c>
      <c r="AR5" s="98">
        <v>2</v>
      </c>
    </row>
    <row r="6" spans="1:44">
      <c r="A6" s="409"/>
      <c r="B6" s="243" t="s">
        <v>20</v>
      </c>
      <c r="C6" s="96">
        <f>D6+E6</f>
        <v>629</v>
      </c>
      <c r="D6" s="97">
        <v>43</v>
      </c>
      <c r="E6" s="97">
        <f>SUM(F6:I6)</f>
        <v>586</v>
      </c>
      <c r="F6" s="97">
        <v>152</v>
      </c>
      <c r="G6" s="97">
        <v>241</v>
      </c>
      <c r="H6" s="97">
        <v>139</v>
      </c>
      <c r="I6" s="98">
        <v>54</v>
      </c>
      <c r="J6" s="96">
        <f>K6+L6</f>
        <v>72</v>
      </c>
      <c r="K6" s="97">
        <v>0</v>
      </c>
      <c r="L6" s="97">
        <f>SUM(M6:P6)</f>
        <v>72</v>
      </c>
      <c r="M6" s="97">
        <v>15</v>
      </c>
      <c r="N6" s="97">
        <v>39</v>
      </c>
      <c r="O6" s="97">
        <v>10</v>
      </c>
      <c r="P6" s="98">
        <v>8</v>
      </c>
      <c r="Q6" s="96">
        <f>R6+S6</f>
        <v>78</v>
      </c>
      <c r="R6" s="26">
        <v>1</v>
      </c>
      <c r="S6" s="97">
        <f>SUM(T6:W6)</f>
        <v>77</v>
      </c>
      <c r="T6" s="97">
        <v>11</v>
      </c>
      <c r="U6" s="97">
        <v>27</v>
      </c>
      <c r="V6" s="97">
        <v>22</v>
      </c>
      <c r="W6" s="98">
        <v>17</v>
      </c>
      <c r="X6" s="102">
        <f t="shared" si="0"/>
        <v>112</v>
      </c>
      <c r="Y6" s="26">
        <v>4</v>
      </c>
      <c r="Z6" s="97">
        <f>SUM(AA6:AD6)</f>
        <v>108</v>
      </c>
      <c r="AA6" s="97">
        <v>25</v>
      </c>
      <c r="AB6" s="97">
        <v>39</v>
      </c>
      <c r="AC6" s="97">
        <v>27</v>
      </c>
      <c r="AD6" s="115">
        <v>17</v>
      </c>
      <c r="AE6" s="96">
        <v>0</v>
      </c>
      <c r="AF6" s="97">
        <v>0</v>
      </c>
      <c r="AG6" s="97">
        <v>0</v>
      </c>
      <c r="AH6" s="97">
        <v>0</v>
      </c>
      <c r="AI6" s="97">
        <v>0</v>
      </c>
      <c r="AJ6" s="97">
        <v>0</v>
      </c>
      <c r="AK6" s="98">
        <v>0</v>
      </c>
      <c r="AL6" s="102">
        <f t="shared" si="1"/>
        <v>21</v>
      </c>
      <c r="AM6" s="26">
        <v>1</v>
      </c>
      <c r="AN6" s="97">
        <f>SUM(AO6:AR6)</f>
        <v>20</v>
      </c>
      <c r="AO6" s="97">
        <v>5</v>
      </c>
      <c r="AP6" s="97">
        <v>9</v>
      </c>
      <c r="AQ6" s="97">
        <v>4</v>
      </c>
      <c r="AR6" s="98">
        <v>2</v>
      </c>
    </row>
    <row r="7" spans="1:44">
      <c r="A7" s="409"/>
      <c r="B7" s="243" t="s">
        <v>21</v>
      </c>
      <c r="C7" s="96">
        <f t="shared" ref="C7" si="2">SUM(D7:E7)</f>
        <v>574</v>
      </c>
      <c r="D7" s="97">
        <v>33</v>
      </c>
      <c r="E7" s="97">
        <f t="shared" ref="E7" si="3">SUM(F7:I7)</f>
        <v>541</v>
      </c>
      <c r="F7" s="97">
        <v>173</v>
      </c>
      <c r="G7" s="97">
        <v>218</v>
      </c>
      <c r="H7" s="97">
        <v>113</v>
      </c>
      <c r="I7" s="98">
        <v>37</v>
      </c>
      <c r="J7" s="96">
        <f t="shared" ref="J7" si="4">SUM(K7:L7)</f>
        <v>71</v>
      </c>
      <c r="K7" s="97">
        <v>0</v>
      </c>
      <c r="L7" s="97">
        <f t="shared" ref="L7" si="5">SUM(M7:P7)</f>
        <v>71</v>
      </c>
      <c r="M7" s="97">
        <v>16</v>
      </c>
      <c r="N7" s="97">
        <v>38</v>
      </c>
      <c r="O7" s="97">
        <v>8</v>
      </c>
      <c r="P7" s="98">
        <v>9</v>
      </c>
      <c r="Q7" s="96">
        <f t="shared" ref="Q7" si="6">SUM(R7:S7)</f>
        <v>79</v>
      </c>
      <c r="R7" s="97">
        <v>1</v>
      </c>
      <c r="S7" s="97">
        <f t="shared" ref="S7" si="7">SUM(T7:W7)</f>
        <v>78</v>
      </c>
      <c r="T7" s="97">
        <v>10</v>
      </c>
      <c r="U7" s="97">
        <v>17</v>
      </c>
      <c r="V7" s="97">
        <v>28</v>
      </c>
      <c r="W7" s="98">
        <v>23</v>
      </c>
      <c r="X7" s="102">
        <f t="shared" si="0"/>
        <v>98</v>
      </c>
      <c r="Y7" s="97">
        <v>4</v>
      </c>
      <c r="Z7" s="97">
        <f t="shared" ref="Z7" si="8">SUM(AA7:AD7)</f>
        <v>94</v>
      </c>
      <c r="AA7" s="97">
        <v>24</v>
      </c>
      <c r="AB7" s="97">
        <v>42</v>
      </c>
      <c r="AC7" s="97">
        <v>21</v>
      </c>
      <c r="AD7" s="115">
        <v>7</v>
      </c>
      <c r="AE7" s="96">
        <f>AF7+AG7</f>
        <v>0</v>
      </c>
      <c r="AF7" s="97">
        <v>0</v>
      </c>
      <c r="AG7" s="97">
        <f>SUM(AH7:AK7)</f>
        <v>0</v>
      </c>
      <c r="AH7" s="97">
        <v>0</v>
      </c>
      <c r="AI7" s="97">
        <v>0</v>
      </c>
      <c r="AJ7" s="97">
        <v>0</v>
      </c>
      <c r="AK7" s="98">
        <v>0</v>
      </c>
      <c r="AL7" s="102">
        <f t="shared" si="1"/>
        <v>21</v>
      </c>
      <c r="AM7" s="97">
        <v>1</v>
      </c>
      <c r="AN7" s="97">
        <f t="shared" ref="AN7" si="9">SUM(AO7:AR7)</f>
        <v>20</v>
      </c>
      <c r="AO7" s="97">
        <v>4</v>
      </c>
      <c r="AP7" s="97">
        <v>12</v>
      </c>
      <c r="AQ7" s="97">
        <v>2</v>
      </c>
      <c r="AR7" s="98">
        <v>2</v>
      </c>
    </row>
    <row r="8" spans="1:44">
      <c r="A8" s="409"/>
      <c r="B8" s="243" t="s">
        <v>22</v>
      </c>
      <c r="C8" s="96">
        <v>542</v>
      </c>
      <c r="D8" s="97">
        <v>44</v>
      </c>
      <c r="E8" s="97">
        <f>SUM(F8:I8)</f>
        <v>498</v>
      </c>
      <c r="F8" s="97">
        <v>135</v>
      </c>
      <c r="G8" s="97">
        <v>188</v>
      </c>
      <c r="H8" s="97">
        <v>83</v>
      </c>
      <c r="I8" s="98">
        <v>92</v>
      </c>
      <c r="J8" s="96">
        <v>60</v>
      </c>
      <c r="K8" s="97">
        <v>0</v>
      </c>
      <c r="L8" s="97">
        <f>SUM(M8:P8)</f>
        <v>60</v>
      </c>
      <c r="M8" s="97">
        <v>14</v>
      </c>
      <c r="N8" s="97">
        <v>36</v>
      </c>
      <c r="O8" s="97">
        <v>3</v>
      </c>
      <c r="P8" s="98">
        <v>7</v>
      </c>
      <c r="Q8" s="96">
        <v>70</v>
      </c>
      <c r="R8" s="26">
        <v>1</v>
      </c>
      <c r="S8" s="97">
        <f>SUM(T8:W8)</f>
        <v>69</v>
      </c>
      <c r="T8" s="97">
        <v>8</v>
      </c>
      <c r="U8" s="97">
        <v>16</v>
      </c>
      <c r="V8" s="97">
        <v>11</v>
      </c>
      <c r="W8" s="98">
        <v>34</v>
      </c>
      <c r="X8" s="102">
        <f t="shared" si="0"/>
        <v>85</v>
      </c>
      <c r="Y8" s="26">
        <v>7</v>
      </c>
      <c r="Z8" s="97">
        <f>SUM(AA8:AD8)</f>
        <v>78</v>
      </c>
      <c r="AA8" s="97">
        <v>23</v>
      </c>
      <c r="AB8" s="97">
        <v>29</v>
      </c>
      <c r="AC8" s="97">
        <v>16</v>
      </c>
      <c r="AD8" s="115">
        <v>10</v>
      </c>
      <c r="AE8" s="96">
        <v>1</v>
      </c>
      <c r="AF8" s="97">
        <v>0</v>
      </c>
      <c r="AG8" s="97">
        <v>1</v>
      </c>
      <c r="AH8" s="97">
        <v>0</v>
      </c>
      <c r="AI8" s="97">
        <v>0</v>
      </c>
      <c r="AJ8" s="97">
        <v>0</v>
      </c>
      <c r="AK8" s="98">
        <v>1</v>
      </c>
      <c r="AL8" s="102">
        <f t="shared" si="1"/>
        <v>21</v>
      </c>
      <c r="AM8" s="26">
        <v>1</v>
      </c>
      <c r="AN8" s="97">
        <f>SUM(AO8:AR8)</f>
        <v>20</v>
      </c>
      <c r="AO8" s="97">
        <v>4</v>
      </c>
      <c r="AP8" s="97">
        <v>10</v>
      </c>
      <c r="AQ8" s="97">
        <v>2</v>
      </c>
      <c r="AR8" s="98">
        <v>4</v>
      </c>
    </row>
    <row r="9" spans="1:44">
      <c r="A9" s="409"/>
      <c r="B9" s="243" t="s">
        <v>23</v>
      </c>
      <c r="C9" s="96">
        <v>628</v>
      </c>
      <c r="D9" s="97">
        <v>40</v>
      </c>
      <c r="E9" s="97">
        <v>588</v>
      </c>
      <c r="F9" s="97">
        <v>193</v>
      </c>
      <c r="G9" s="97">
        <v>224</v>
      </c>
      <c r="H9" s="97">
        <v>120</v>
      </c>
      <c r="I9" s="98">
        <v>51</v>
      </c>
      <c r="J9" s="96">
        <v>71</v>
      </c>
      <c r="K9" s="97">
        <v>0</v>
      </c>
      <c r="L9" s="97">
        <v>71</v>
      </c>
      <c r="M9" s="97">
        <v>15</v>
      </c>
      <c r="N9" s="97">
        <v>37</v>
      </c>
      <c r="O9" s="97">
        <v>7</v>
      </c>
      <c r="P9" s="98">
        <v>12</v>
      </c>
      <c r="Q9" s="96">
        <v>104</v>
      </c>
      <c r="R9" s="26">
        <v>1</v>
      </c>
      <c r="S9" s="97">
        <v>103</v>
      </c>
      <c r="T9" s="97">
        <v>9</v>
      </c>
      <c r="U9" s="97">
        <v>32</v>
      </c>
      <c r="V9" s="97">
        <v>34</v>
      </c>
      <c r="W9" s="98">
        <v>28</v>
      </c>
      <c r="X9" s="102">
        <f t="shared" si="0"/>
        <v>97</v>
      </c>
      <c r="Y9" s="26">
        <v>5</v>
      </c>
      <c r="Z9" s="97">
        <v>92</v>
      </c>
      <c r="AA9" s="97">
        <v>24</v>
      </c>
      <c r="AB9" s="97">
        <v>39</v>
      </c>
      <c r="AC9" s="97">
        <v>14</v>
      </c>
      <c r="AD9" s="115">
        <v>15</v>
      </c>
      <c r="AE9" s="96">
        <v>1</v>
      </c>
      <c r="AF9" s="97">
        <v>0</v>
      </c>
      <c r="AG9" s="97">
        <v>1</v>
      </c>
      <c r="AH9" s="97">
        <v>0</v>
      </c>
      <c r="AI9" s="97">
        <v>1</v>
      </c>
      <c r="AJ9" s="97">
        <v>0</v>
      </c>
      <c r="AK9" s="98">
        <v>0</v>
      </c>
      <c r="AL9" s="102">
        <f t="shared" si="1"/>
        <v>15</v>
      </c>
      <c r="AM9" s="26">
        <v>1</v>
      </c>
      <c r="AN9" s="97">
        <v>14</v>
      </c>
      <c r="AO9" s="97">
        <v>5</v>
      </c>
      <c r="AP9" s="97">
        <v>4</v>
      </c>
      <c r="AQ9" s="97">
        <v>3</v>
      </c>
      <c r="AR9" s="98">
        <v>2</v>
      </c>
    </row>
    <row r="10" spans="1:44">
      <c r="A10" s="409"/>
      <c r="B10" s="243" t="s">
        <v>24</v>
      </c>
      <c r="C10" s="96">
        <v>574</v>
      </c>
      <c r="D10" s="97">
        <v>45</v>
      </c>
      <c r="E10" s="97">
        <f>SUM(F10:I10)</f>
        <v>529</v>
      </c>
      <c r="F10" s="97">
        <v>141</v>
      </c>
      <c r="G10" s="97">
        <v>178</v>
      </c>
      <c r="H10" s="97">
        <v>158</v>
      </c>
      <c r="I10" s="98">
        <v>52</v>
      </c>
      <c r="J10" s="96">
        <v>69</v>
      </c>
      <c r="K10" s="97">
        <v>0</v>
      </c>
      <c r="L10" s="97">
        <f>SUM(M10:P10)</f>
        <v>69</v>
      </c>
      <c r="M10" s="97">
        <v>13</v>
      </c>
      <c r="N10" s="97">
        <v>27</v>
      </c>
      <c r="O10" s="97">
        <v>24</v>
      </c>
      <c r="P10" s="98">
        <v>5</v>
      </c>
      <c r="Q10" s="96">
        <v>96</v>
      </c>
      <c r="R10" s="26">
        <v>1</v>
      </c>
      <c r="S10" s="97">
        <f>SUM(T10:W10)</f>
        <v>95</v>
      </c>
      <c r="T10" s="97">
        <v>9</v>
      </c>
      <c r="U10" s="97">
        <v>23</v>
      </c>
      <c r="V10" s="97">
        <v>23</v>
      </c>
      <c r="W10" s="98">
        <v>40</v>
      </c>
      <c r="X10" s="102">
        <f t="shared" si="0"/>
        <v>93</v>
      </c>
      <c r="Y10" s="26">
        <v>6</v>
      </c>
      <c r="Z10" s="97">
        <f>SUM(AA10:AD10)</f>
        <v>87</v>
      </c>
      <c r="AA10" s="97">
        <v>19</v>
      </c>
      <c r="AB10" s="97">
        <v>33</v>
      </c>
      <c r="AC10" s="97">
        <v>26</v>
      </c>
      <c r="AD10" s="115">
        <v>9</v>
      </c>
      <c r="AE10" s="96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8">
        <v>0</v>
      </c>
      <c r="AL10" s="102">
        <f t="shared" si="1"/>
        <v>15</v>
      </c>
      <c r="AM10" s="26">
        <v>1</v>
      </c>
      <c r="AN10" s="97">
        <f>SUM(AO10:AR10)</f>
        <v>14</v>
      </c>
      <c r="AO10" s="97">
        <v>3</v>
      </c>
      <c r="AP10" s="97">
        <v>5</v>
      </c>
      <c r="AQ10" s="97">
        <v>4</v>
      </c>
      <c r="AR10" s="98">
        <v>2</v>
      </c>
    </row>
    <row r="11" spans="1:44">
      <c r="A11" s="409"/>
      <c r="B11" s="243" t="s">
        <v>25</v>
      </c>
      <c r="C11" s="96">
        <v>698</v>
      </c>
      <c r="D11" s="97">
        <v>46</v>
      </c>
      <c r="E11" s="97">
        <v>652</v>
      </c>
      <c r="F11" s="97">
        <v>199</v>
      </c>
      <c r="G11" s="97">
        <v>289</v>
      </c>
      <c r="H11" s="97">
        <v>105</v>
      </c>
      <c r="I11" s="98">
        <v>59</v>
      </c>
      <c r="J11" s="96">
        <v>78</v>
      </c>
      <c r="K11" s="97">
        <v>0</v>
      </c>
      <c r="L11" s="97">
        <v>78</v>
      </c>
      <c r="M11" s="97">
        <v>14</v>
      </c>
      <c r="N11" s="97">
        <v>51</v>
      </c>
      <c r="O11" s="97">
        <v>8</v>
      </c>
      <c r="P11" s="98">
        <v>5</v>
      </c>
      <c r="Q11" s="96">
        <v>105</v>
      </c>
      <c r="R11" s="26">
        <v>1</v>
      </c>
      <c r="S11" s="97">
        <v>104</v>
      </c>
      <c r="T11" s="97">
        <v>13</v>
      </c>
      <c r="U11" s="97">
        <v>25</v>
      </c>
      <c r="V11" s="97">
        <v>30</v>
      </c>
      <c r="W11" s="98">
        <v>36</v>
      </c>
      <c r="X11" s="102">
        <f t="shared" si="0"/>
        <v>96</v>
      </c>
      <c r="Y11" s="26">
        <v>4</v>
      </c>
      <c r="Z11" s="97">
        <v>92</v>
      </c>
      <c r="AA11" s="97">
        <v>26</v>
      </c>
      <c r="AB11" s="97">
        <v>35</v>
      </c>
      <c r="AC11" s="97">
        <v>22</v>
      </c>
      <c r="AD11" s="115">
        <v>9</v>
      </c>
      <c r="AE11" s="96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8">
        <v>0</v>
      </c>
      <c r="AL11" s="102">
        <f t="shared" si="1"/>
        <v>17</v>
      </c>
      <c r="AM11" s="26">
        <v>0</v>
      </c>
      <c r="AN11" s="97">
        <f t="shared" ref="AN11:AN18" si="10">SUM(AO11:AR11)</f>
        <v>17</v>
      </c>
      <c r="AO11" s="97">
        <v>7</v>
      </c>
      <c r="AP11" s="97">
        <v>6</v>
      </c>
      <c r="AQ11" s="97">
        <v>2</v>
      </c>
      <c r="AR11" s="98">
        <v>2</v>
      </c>
    </row>
    <row r="12" spans="1:44">
      <c r="A12" s="409"/>
      <c r="B12" s="243" t="s">
        <v>26</v>
      </c>
      <c r="C12" s="96">
        <v>581</v>
      </c>
      <c r="D12" s="97">
        <v>37</v>
      </c>
      <c r="E12" s="211">
        <f>SUM(F12:I12)</f>
        <v>544</v>
      </c>
      <c r="F12" s="97">
        <v>159</v>
      </c>
      <c r="G12" s="97">
        <v>199</v>
      </c>
      <c r="H12" s="97">
        <v>135</v>
      </c>
      <c r="I12" s="98">
        <v>51</v>
      </c>
      <c r="J12" s="96">
        <v>59</v>
      </c>
      <c r="K12" s="97">
        <v>0</v>
      </c>
      <c r="L12" s="87">
        <f>SUM(M12:P12)</f>
        <v>59</v>
      </c>
      <c r="M12" s="211">
        <v>12</v>
      </c>
      <c r="N12" s="211">
        <v>38</v>
      </c>
      <c r="O12" s="211">
        <v>5</v>
      </c>
      <c r="P12" s="47">
        <v>4</v>
      </c>
      <c r="Q12" s="99">
        <v>96</v>
      </c>
      <c r="R12" s="211">
        <v>1</v>
      </c>
      <c r="S12" s="211">
        <f>SUM(T12:W12)</f>
        <v>95</v>
      </c>
      <c r="T12" s="211">
        <v>10</v>
      </c>
      <c r="U12" s="211">
        <v>23</v>
      </c>
      <c r="V12" s="211">
        <v>28</v>
      </c>
      <c r="W12" s="47">
        <v>34</v>
      </c>
      <c r="X12" s="292">
        <v>99</v>
      </c>
      <c r="Y12" s="211">
        <v>4</v>
      </c>
      <c r="Z12" s="211">
        <f>SUM(AA12:AD12)</f>
        <v>95</v>
      </c>
      <c r="AA12" s="211">
        <v>23</v>
      </c>
      <c r="AB12" s="211">
        <v>48</v>
      </c>
      <c r="AC12" s="211">
        <v>20</v>
      </c>
      <c r="AD12" s="244">
        <v>4</v>
      </c>
      <c r="AE12" s="96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8">
        <v>0</v>
      </c>
      <c r="AL12" s="102">
        <f t="shared" si="1"/>
        <v>17</v>
      </c>
      <c r="AM12" s="211">
        <v>0</v>
      </c>
      <c r="AN12" s="97">
        <f t="shared" si="10"/>
        <v>17</v>
      </c>
      <c r="AO12" s="211">
        <v>5</v>
      </c>
      <c r="AP12" s="211">
        <v>10</v>
      </c>
      <c r="AQ12" s="211">
        <v>1</v>
      </c>
      <c r="AR12" s="47">
        <v>1</v>
      </c>
    </row>
    <row r="13" spans="1:44">
      <c r="A13" s="409"/>
      <c r="B13" s="243" t="s">
        <v>27</v>
      </c>
      <c r="C13" s="96">
        <f>D13+E13</f>
        <v>581</v>
      </c>
      <c r="D13" s="97">
        <v>39</v>
      </c>
      <c r="E13" s="97">
        <f>SUM(F13:I13)</f>
        <v>542</v>
      </c>
      <c r="F13" s="97">
        <v>147</v>
      </c>
      <c r="G13" s="97">
        <v>192</v>
      </c>
      <c r="H13" s="97">
        <v>146</v>
      </c>
      <c r="I13" s="98">
        <v>57</v>
      </c>
      <c r="J13" s="96">
        <f>K13+L13</f>
        <v>62</v>
      </c>
      <c r="K13" s="97">
        <v>0</v>
      </c>
      <c r="L13" s="97">
        <f>SUM(M13:P13)</f>
        <v>62</v>
      </c>
      <c r="M13" s="97">
        <v>12</v>
      </c>
      <c r="N13" s="97">
        <v>24</v>
      </c>
      <c r="O13" s="97">
        <v>20</v>
      </c>
      <c r="P13" s="98">
        <v>6</v>
      </c>
      <c r="Q13" s="96">
        <f>R13+S13</f>
        <v>72</v>
      </c>
      <c r="R13" s="26">
        <v>0</v>
      </c>
      <c r="S13" s="97">
        <f>SUM(T13:W13)</f>
        <v>72</v>
      </c>
      <c r="T13" s="97">
        <v>7</v>
      </c>
      <c r="U13" s="97">
        <v>17</v>
      </c>
      <c r="V13" s="97">
        <v>17</v>
      </c>
      <c r="W13" s="98">
        <v>31</v>
      </c>
      <c r="X13" s="102">
        <f>Y13+Z13</f>
        <v>89</v>
      </c>
      <c r="Y13" s="26">
        <v>4</v>
      </c>
      <c r="Z13" s="97">
        <f>SUM(AA13:AD13)</f>
        <v>85</v>
      </c>
      <c r="AA13" s="97">
        <v>17</v>
      </c>
      <c r="AB13" s="97">
        <v>21</v>
      </c>
      <c r="AC13" s="97">
        <v>28</v>
      </c>
      <c r="AD13" s="115">
        <v>19</v>
      </c>
      <c r="AE13" s="96">
        <f>AF13+AG13</f>
        <v>2</v>
      </c>
      <c r="AF13" s="97">
        <v>0</v>
      </c>
      <c r="AG13" s="97">
        <f>SUM(AH13:AK13)</f>
        <v>2</v>
      </c>
      <c r="AH13" s="97">
        <v>0</v>
      </c>
      <c r="AI13" s="97">
        <v>2</v>
      </c>
      <c r="AJ13" s="97">
        <v>0</v>
      </c>
      <c r="AK13" s="98">
        <v>0</v>
      </c>
      <c r="AL13" s="102">
        <f t="shared" si="1"/>
        <v>18</v>
      </c>
      <c r="AM13" s="26">
        <v>1</v>
      </c>
      <c r="AN13" s="97">
        <f t="shared" si="10"/>
        <v>17</v>
      </c>
      <c r="AO13" s="97">
        <v>3</v>
      </c>
      <c r="AP13" s="97">
        <v>5</v>
      </c>
      <c r="AQ13" s="97">
        <v>7</v>
      </c>
      <c r="AR13" s="98">
        <v>2</v>
      </c>
    </row>
    <row r="14" spans="1:44">
      <c r="A14" s="409"/>
      <c r="B14" s="243" t="s">
        <v>67</v>
      </c>
      <c r="C14" s="100">
        <v>697</v>
      </c>
      <c r="D14" s="86">
        <v>45</v>
      </c>
      <c r="E14" s="86">
        <v>647</v>
      </c>
      <c r="F14" s="86">
        <v>195</v>
      </c>
      <c r="G14" s="86">
        <v>254</v>
      </c>
      <c r="H14" s="86">
        <v>102</v>
      </c>
      <c r="I14" s="101">
        <v>96</v>
      </c>
      <c r="J14" s="100">
        <v>66</v>
      </c>
      <c r="K14" s="97">
        <v>0</v>
      </c>
      <c r="L14" s="86">
        <v>66</v>
      </c>
      <c r="M14" s="86">
        <v>14</v>
      </c>
      <c r="N14" s="86">
        <v>39</v>
      </c>
      <c r="O14" s="86">
        <v>5</v>
      </c>
      <c r="P14" s="101">
        <v>8</v>
      </c>
      <c r="Q14" s="100">
        <v>178</v>
      </c>
      <c r="R14" s="86">
        <v>2</v>
      </c>
      <c r="S14" s="86">
        <v>176</v>
      </c>
      <c r="T14" s="86">
        <v>20</v>
      </c>
      <c r="U14" s="86">
        <v>50</v>
      </c>
      <c r="V14" s="86">
        <v>26</v>
      </c>
      <c r="W14" s="101">
        <v>80</v>
      </c>
      <c r="X14" s="267">
        <v>90</v>
      </c>
      <c r="Y14" s="86">
        <v>5</v>
      </c>
      <c r="Z14" s="86">
        <v>84</v>
      </c>
      <c r="AA14" s="86">
        <v>30</v>
      </c>
      <c r="AB14" s="86">
        <v>46</v>
      </c>
      <c r="AC14" s="86">
        <v>7</v>
      </c>
      <c r="AD14" s="260">
        <v>1</v>
      </c>
      <c r="AE14" s="100">
        <v>0</v>
      </c>
      <c r="AF14" s="97">
        <v>0</v>
      </c>
      <c r="AG14" s="86">
        <v>0</v>
      </c>
      <c r="AH14" s="97">
        <v>0</v>
      </c>
      <c r="AI14" s="86">
        <v>0</v>
      </c>
      <c r="AJ14" s="97">
        <v>0</v>
      </c>
      <c r="AK14" s="98">
        <v>0</v>
      </c>
      <c r="AL14" s="102">
        <f t="shared" si="1"/>
        <v>17</v>
      </c>
      <c r="AM14" s="86">
        <v>1</v>
      </c>
      <c r="AN14" s="97">
        <f t="shared" si="10"/>
        <v>16</v>
      </c>
      <c r="AO14" s="86">
        <v>4</v>
      </c>
      <c r="AP14" s="86">
        <v>7</v>
      </c>
      <c r="AQ14" s="86">
        <v>4</v>
      </c>
      <c r="AR14" s="101">
        <v>1</v>
      </c>
    </row>
    <row r="15" spans="1:44">
      <c r="A15" s="409"/>
      <c r="B15" s="243" t="s">
        <v>28</v>
      </c>
      <c r="C15" s="96">
        <f>SUM(D15,E15)</f>
        <v>631</v>
      </c>
      <c r="D15" s="97">
        <v>44</v>
      </c>
      <c r="E15" s="97">
        <f>SUM(F15:I15)</f>
        <v>587</v>
      </c>
      <c r="F15" s="97">
        <v>162</v>
      </c>
      <c r="G15" s="97">
        <v>206</v>
      </c>
      <c r="H15" s="97">
        <v>147</v>
      </c>
      <c r="I15" s="98">
        <v>72</v>
      </c>
      <c r="J15" s="96">
        <f>SUM(K15,L15)</f>
        <v>75</v>
      </c>
      <c r="K15" s="97">
        <v>0</v>
      </c>
      <c r="L15" s="97">
        <f>SUM(M15:P15)</f>
        <v>75</v>
      </c>
      <c r="M15" s="97">
        <v>13</v>
      </c>
      <c r="N15" s="97">
        <v>27</v>
      </c>
      <c r="O15" s="97">
        <v>26</v>
      </c>
      <c r="P15" s="98">
        <v>9</v>
      </c>
      <c r="Q15" s="96">
        <f>SUM(R15,S15)</f>
        <v>125</v>
      </c>
      <c r="R15" s="26">
        <v>2</v>
      </c>
      <c r="S15" s="97">
        <f>SUM(T15:W15)</f>
        <v>123</v>
      </c>
      <c r="T15" s="97">
        <v>12</v>
      </c>
      <c r="U15" s="97">
        <v>24</v>
      </c>
      <c r="V15" s="97">
        <v>28</v>
      </c>
      <c r="W15" s="98">
        <v>59</v>
      </c>
      <c r="X15" s="102">
        <f>SUM(Y15,Z15)</f>
        <v>101</v>
      </c>
      <c r="Y15" s="26">
        <v>5</v>
      </c>
      <c r="Z15" s="97">
        <f>SUM(AA15:AD15)</f>
        <v>96</v>
      </c>
      <c r="AA15" s="97">
        <v>17</v>
      </c>
      <c r="AB15" s="97">
        <v>26</v>
      </c>
      <c r="AC15" s="97">
        <v>32</v>
      </c>
      <c r="AD15" s="115">
        <v>21</v>
      </c>
      <c r="AE15" s="100">
        <v>0</v>
      </c>
      <c r="AF15" s="97">
        <v>0</v>
      </c>
      <c r="AG15" s="86">
        <v>0</v>
      </c>
      <c r="AH15" s="97">
        <v>0</v>
      </c>
      <c r="AI15" s="86">
        <v>0</v>
      </c>
      <c r="AJ15" s="97">
        <v>0</v>
      </c>
      <c r="AK15" s="98">
        <v>0</v>
      </c>
      <c r="AL15" s="102">
        <f t="shared" si="1"/>
        <v>15</v>
      </c>
      <c r="AM15" s="26">
        <v>0</v>
      </c>
      <c r="AN15" s="97">
        <f t="shared" si="10"/>
        <v>15</v>
      </c>
      <c r="AO15" s="97">
        <v>3</v>
      </c>
      <c r="AP15" s="97">
        <v>4</v>
      </c>
      <c r="AQ15" s="97">
        <v>5</v>
      </c>
      <c r="AR15" s="98">
        <v>3</v>
      </c>
    </row>
    <row r="16" spans="1:44">
      <c r="A16" s="409"/>
      <c r="B16" s="243" t="s">
        <v>29</v>
      </c>
      <c r="C16" s="96">
        <f>D16+E16</f>
        <v>619</v>
      </c>
      <c r="D16" s="97">
        <v>42</v>
      </c>
      <c r="E16" s="97">
        <f>SUM(F16:I16)</f>
        <v>577</v>
      </c>
      <c r="F16" s="97">
        <v>176</v>
      </c>
      <c r="G16" s="97">
        <v>218</v>
      </c>
      <c r="H16" s="97">
        <v>118</v>
      </c>
      <c r="I16" s="98">
        <v>65</v>
      </c>
      <c r="J16" s="96">
        <f>K16+L16</f>
        <v>62</v>
      </c>
      <c r="K16" s="97">
        <v>0</v>
      </c>
      <c r="L16" s="97">
        <f>SUM(M16:P16)</f>
        <v>62</v>
      </c>
      <c r="M16" s="97">
        <v>13</v>
      </c>
      <c r="N16" s="97">
        <v>35</v>
      </c>
      <c r="O16" s="97">
        <v>10</v>
      </c>
      <c r="P16" s="98">
        <v>4</v>
      </c>
      <c r="Q16" s="96">
        <f>R16+S16</f>
        <v>64</v>
      </c>
      <c r="R16" s="26">
        <v>0</v>
      </c>
      <c r="S16" s="97">
        <f>SUM(T16:W16)</f>
        <v>64</v>
      </c>
      <c r="T16" s="97">
        <v>11</v>
      </c>
      <c r="U16" s="97">
        <v>20</v>
      </c>
      <c r="V16" s="97">
        <v>14</v>
      </c>
      <c r="W16" s="98">
        <v>19</v>
      </c>
      <c r="X16" s="102">
        <v>94</v>
      </c>
      <c r="Y16" s="26">
        <v>4</v>
      </c>
      <c r="Z16" s="97">
        <v>90</v>
      </c>
      <c r="AA16" s="97">
        <v>24</v>
      </c>
      <c r="AB16" s="97">
        <v>36</v>
      </c>
      <c r="AC16" s="97">
        <v>12</v>
      </c>
      <c r="AD16" s="115">
        <v>18</v>
      </c>
      <c r="AE16" s="100">
        <v>0</v>
      </c>
      <c r="AF16" s="97">
        <v>0</v>
      </c>
      <c r="AG16" s="86">
        <v>0</v>
      </c>
      <c r="AH16" s="97">
        <v>0</v>
      </c>
      <c r="AI16" s="86">
        <v>0</v>
      </c>
      <c r="AJ16" s="97">
        <v>0</v>
      </c>
      <c r="AK16" s="98">
        <v>0</v>
      </c>
      <c r="AL16" s="102">
        <f t="shared" si="1"/>
        <v>17</v>
      </c>
      <c r="AM16" s="26">
        <v>1</v>
      </c>
      <c r="AN16" s="97">
        <f t="shared" si="10"/>
        <v>16</v>
      </c>
      <c r="AO16" s="97">
        <v>6</v>
      </c>
      <c r="AP16" s="97">
        <v>5</v>
      </c>
      <c r="AQ16" s="97">
        <v>3</v>
      </c>
      <c r="AR16" s="98">
        <v>2</v>
      </c>
    </row>
    <row r="17" spans="1:44">
      <c r="A17" s="409"/>
      <c r="B17" s="243" t="s">
        <v>30</v>
      </c>
      <c r="C17" s="96">
        <v>699</v>
      </c>
      <c r="D17" s="97">
        <v>1</v>
      </c>
      <c r="E17" s="97">
        <v>622</v>
      </c>
      <c r="F17" s="97">
        <v>167</v>
      </c>
      <c r="G17" s="97">
        <v>212</v>
      </c>
      <c r="H17" s="97">
        <v>176</v>
      </c>
      <c r="I17" s="98">
        <v>97</v>
      </c>
      <c r="J17" s="96">
        <v>74</v>
      </c>
      <c r="K17" s="97">
        <v>0</v>
      </c>
      <c r="L17" s="97">
        <v>74</v>
      </c>
      <c r="M17" s="97">
        <v>15</v>
      </c>
      <c r="N17" s="97">
        <v>24</v>
      </c>
      <c r="O17" s="97">
        <v>29</v>
      </c>
      <c r="P17" s="98">
        <v>6</v>
      </c>
      <c r="Q17" s="96">
        <v>91</v>
      </c>
      <c r="R17" s="26">
        <v>2</v>
      </c>
      <c r="S17" s="97">
        <v>89</v>
      </c>
      <c r="T17" s="97">
        <v>10</v>
      </c>
      <c r="U17" s="97">
        <v>27</v>
      </c>
      <c r="V17" s="97">
        <v>25</v>
      </c>
      <c r="W17" s="98">
        <v>27</v>
      </c>
      <c r="X17" s="102">
        <v>107</v>
      </c>
      <c r="Y17" s="26">
        <v>6</v>
      </c>
      <c r="Z17" s="97">
        <v>100</v>
      </c>
      <c r="AA17" s="97">
        <v>19</v>
      </c>
      <c r="AB17" s="97">
        <v>23</v>
      </c>
      <c r="AC17" s="97">
        <v>34</v>
      </c>
      <c r="AD17" s="115">
        <v>24</v>
      </c>
      <c r="AE17" s="96">
        <v>1</v>
      </c>
      <c r="AF17" s="97">
        <v>0</v>
      </c>
      <c r="AG17" s="97">
        <v>1</v>
      </c>
      <c r="AH17" s="97">
        <v>0</v>
      </c>
      <c r="AI17" s="97">
        <v>1</v>
      </c>
      <c r="AJ17" s="97">
        <v>0</v>
      </c>
      <c r="AK17" s="98">
        <v>0</v>
      </c>
      <c r="AL17" s="102">
        <f t="shared" si="1"/>
        <v>17</v>
      </c>
      <c r="AM17" s="26">
        <v>0</v>
      </c>
      <c r="AN17" s="97">
        <f t="shared" si="10"/>
        <v>17</v>
      </c>
      <c r="AO17" s="97">
        <v>3</v>
      </c>
      <c r="AP17" s="97">
        <v>6</v>
      </c>
      <c r="AQ17" s="97">
        <v>6</v>
      </c>
      <c r="AR17" s="98">
        <v>2</v>
      </c>
    </row>
    <row r="18" spans="1:44">
      <c r="A18" s="409"/>
      <c r="B18" s="243" t="s">
        <v>31</v>
      </c>
      <c r="C18" s="96">
        <f>D18+E18</f>
        <v>652</v>
      </c>
      <c r="D18" s="97">
        <v>43</v>
      </c>
      <c r="E18" s="97">
        <f>SUM(F18:I18)</f>
        <v>609</v>
      </c>
      <c r="F18" s="97">
        <v>177</v>
      </c>
      <c r="G18" s="97">
        <v>263</v>
      </c>
      <c r="H18" s="97">
        <v>102</v>
      </c>
      <c r="I18" s="98">
        <v>67</v>
      </c>
      <c r="J18" s="96">
        <f>K18+L18</f>
        <v>65</v>
      </c>
      <c r="K18" s="97">
        <v>0</v>
      </c>
      <c r="L18" s="97">
        <f>SUM(M18:P18)</f>
        <v>65</v>
      </c>
      <c r="M18" s="97">
        <v>14</v>
      </c>
      <c r="N18" s="97">
        <v>39</v>
      </c>
      <c r="O18" s="97">
        <v>7</v>
      </c>
      <c r="P18" s="98">
        <v>5</v>
      </c>
      <c r="Q18" s="96">
        <f>R18+S18</f>
        <v>70</v>
      </c>
      <c r="R18" s="26">
        <v>1</v>
      </c>
      <c r="S18" s="97">
        <f>SUM(T18:W18)</f>
        <v>69</v>
      </c>
      <c r="T18" s="97">
        <v>7</v>
      </c>
      <c r="U18" s="97">
        <v>17</v>
      </c>
      <c r="V18" s="97">
        <v>15</v>
      </c>
      <c r="W18" s="98">
        <v>30</v>
      </c>
      <c r="X18" s="102">
        <f>Y18+Z18</f>
        <v>80</v>
      </c>
      <c r="Y18" s="26">
        <v>5</v>
      </c>
      <c r="Z18" s="97">
        <f>SUM(AA18:AD18)</f>
        <v>75</v>
      </c>
      <c r="AA18" s="97">
        <v>27</v>
      </c>
      <c r="AB18" s="97">
        <v>28</v>
      </c>
      <c r="AC18" s="97">
        <v>18</v>
      </c>
      <c r="AD18" s="115">
        <v>2</v>
      </c>
      <c r="AE18" s="96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8">
        <v>0</v>
      </c>
      <c r="AL18" s="102">
        <f t="shared" si="1"/>
        <v>18</v>
      </c>
      <c r="AM18" s="26">
        <v>1</v>
      </c>
      <c r="AN18" s="97">
        <f t="shared" si="10"/>
        <v>17</v>
      </c>
      <c r="AO18" s="97">
        <v>3</v>
      </c>
      <c r="AP18" s="97">
        <v>11</v>
      </c>
      <c r="AQ18" s="97">
        <v>2</v>
      </c>
      <c r="AR18" s="98">
        <v>1</v>
      </c>
    </row>
    <row r="19" spans="1:44">
      <c r="A19" s="409"/>
      <c r="B19" s="243" t="s">
        <v>32</v>
      </c>
      <c r="C19" s="96">
        <v>635</v>
      </c>
      <c r="D19" s="97">
        <v>45</v>
      </c>
      <c r="E19" s="97">
        <v>590</v>
      </c>
      <c r="F19" s="97">
        <v>189</v>
      </c>
      <c r="G19" s="97">
        <v>225</v>
      </c>
      <c r="H19" s="97">
        <v>124</v>
      </c>
      <c r="I19" s="98">
        <v>52</v>
      </c>
      <c r="J19" s="96">
        <v>66</v>
      </c>
      <c r="K19" s="97">
        <v>0</v>
      </c>
      <c r="L19" s="97">
        <v>66</v>
      </c>
      <c r="M19" s="97">
        <v>15</v>
      </c>
      <c r="N19" s="97">
        <v>38</v>
      </c>
      <c r="O19" s="97">
        <v>7</v>
      </c>
      <c r="P19" s="98">
        <v>6</v>
      </c>
      <c r="Q19" s="96">
        <v>147</v>
      </c>
      <c r="R19" s="26">
        <v>2</v>
      </c>
      <c r="S19" s="97">
        <v>145</v>
      </c>
      <c r="T19" s="97">
        <v>17</v>
      </c>
      <c r="U19" s="97">
        <v>36</v>
      </c>
      <c r="V19" s="97">
        <v>34</v>
      </c>
      <c r="W19" s="98">
        <v>58</v>
      </c>
      <c r="X19" s="102">
        <v>93</v>
      </c>
      <c r="Y19" s="26">
        <v>5</v>
      </c>
      <c r="Z19" s="97">
        <v>88</v>
      </c>
      <c r="AA19" s="97">
        <v>25</v>
      </c>
      <c r="AB19" s="97">
        <v>29</v>
      </c>
      <c r="AC19" s="97">
        <v>23</v>
      </c>
      <c r="AD19" s="115">
        <v>11</v>
      </c>
      <c r="AE19" s="96">
        <v>3</v>
      </c>
      <c r="AF19" s="97">
        <v>0</v>
      </c>
      <c r="AG19" s="97">
        <v>3</v>
      </c>
      <c r="AH19" s="97">
        <v>1</v>
      </c>
      <c r="AI19" s="97">
        <v>1</v>
      </c>
      <c r="AJ19" s="97">
        <v>0</v>
      </c>
      <c r="AK19" s="98">
        <v>1</v>
      </c>
      <c r="AL19" s="102">
        <f t="shared" si="1"/>
        <v>16</v>
      </c>
      <c r="AM19" s="26">
        <v>0</v>
      </c>
      <c r="AN19" s="97">
        <v>16</v>
      </c>
      <c r="AO19" s="97">
        <v>3</v>
      </c>
      <c r="AP19" s="97">
        <v>6</v>
      </c>
      <c r="AQ19" s="97">
        <v>3</v>
      </c>
      <c r="AR19" s="98">
        <v>4</v>
      </c>
    </row>
    <row r="20" spans="1:44">
      <c r="A20" s="409"/>
      <c r="B20" s="243" t="s">
        <v>33</v>
      </c>
      <c r="C20" s="96">
        <f>D20+E20</f>
        <v>622</v>
      </c>
      <c r="D20" s="97">
        <v>42</v>
      </c>
      <c r="E20" s="97">
        <f>SUM(F20:I20)</f>
        <v>580</v>
      </c>
      <c r="F20" s="97">
        <v>166</v>
      </c>
      <c r="G20" s="97">
        <v>213</v>
      </c>
      <c r="H20" s="97">
        <v>129</v>
      </c>
      <c r="I20" s="98">
        <v>72</v>
      </c>
      <c r="J20" s="96">
        <v>74</v>
      </c>
      <c r="K20" s="97">
        <v>0</v>
      </c>
      <c r="L20" s="97">
        <f>SUM(M20:P20)</f>
        <v>74</v>
      </c>
      <c r="M20" s="97">
        <v>14</v>
      </c>
      <c r="N20" s="97">
        <v>42</v>
      </c>
      <c r="O20" s="97">
        <v>12</v>
      </c>
      <c r="P20" s="98">
        <v>6</v>
      </c>
      <c r="Q20" s="96">
        <v>83</v>
      </c>
      <c r="R20" s="26">
        <v>1</v>
      </c>
      <c r="S20" s="97">
        <f>SUM(T20:W20)</f>
        <v>82</v>
      </c>
      <c r="T20" s="97">
        <v>8</v>
      </c>
      <c r="U20" s="97">
        <v>18</v>
      </c>
      <c r="V20" s="97">
        <v>22</v>
      </c>
      <c r="W20" s="98">
        <v>34</v>
      </c>
      <c r="X20" s="102">
        <f>Y20+Z20</f>
        <v>92</v>
      </c>
      <c r="Y20" s="26">
        <v>5</v>
      </c>
      <c r="Z20" s="97">
        <f>SUM(AA20:AD20)</f>
        <v>87</v>
      </c>
      <c r="AA20" s="97">
        <v>25</v>
      </c>
      <c r="AB20" s="97">
        <v>38</v>
      </c>
      <c r="AC20" s="97">
        <v>18</v>
      </c>
      <c r="AD20" s="115">
        <v>6</v>
      </c>
      <c r="AE20" s="96">
        <v>1</v>
      </c>
      <c r="AF20" s="97">
        <v>0</v>
      </c>
      <c r="AG20" s="97">
        <v>1</v>
      </c>
      <c r="AH20" s="97">
        <v>1</v>
      </c>
      <c r="AI20" s="97">
        <v>0</v>
      </c>
      <c r="AJ20" s="97">
        <v>0</v>
      </c>
      <c r="AK20" s="98">
        <v>0</v>
      </c>
      <c r="AL20" s="102">
        <f t="shared" si="1"/>
        <v>19</v>
      </c>
      <c r="AM20" s="26">
        <v>1</v>
      </c>
      <c r="AN20" s="97">
        <f>SUM(AO20:AR20)</f>
        <v>18</v>
      </c>
      <c r="AO20" s="97">
        <v>4</v>
      </c>
      <c r="AP20" s="97">
        <v>9</v>
      </c>
      <c r="AQ20" s="97">
        <v>5</v>
      </c>
      <c r="AR20" s="98">
        <v>0</v>
      </c>
    </row>
    <row r="21" spans="1:44">
      <c r="A21" s="409"/>
      <c r="B21" s="243" t="s">
        <v>34</v>
      </c>
      <c r="C21" s="96">
        <v>515</v>
      </c>
      <c r="D21" s="97">
        <v>32</v>
      </c>
      <c r="E21" s="97">
        <f>SUM(F21:I21)</f>
        <v>477</v>
      </c>
      <c r="F21" s="97">
        <v>136</v>
      </c>
      <c r="G21" s="97">
        <v>160</v>
      </c>
      <c r="H21" s="97">
        <v>89</v>
      </c>
      <c r="I21" s="98">
        <v>92</v>
      </c>
      <c r="J21" s="96">
        <v>60</v>
      </c>
      <c r="K21" s="97">
        <v>0</v>
      </c>
      <c r="L21" s="97">
        <f>SUM(M21:P21)</f>
        <v>60</v>
      </c>
      <c r="M21" s="97">
        <v>14</v>
      </c>
      <c r="N21" s="97">
        <v>34</v>
      </c>
      <c r="O21" s="97">
        <v>6</v>
      </c>
      <c r="P21" s="98">
        <v>6</v>
      </c>
      <c r="Q21" s="96">
        <v>77</v>
      </c>
      <c r="R21" s="26">
        <v>1</v>
      </c>
      <c r="S21" s="97">
        <f>SUM(T21:W21)</f>
        <v>76</v>
      </c>
      <c r="T21" s="97">
        <v>6</v>
      </c>
      <c r="U21" s="97">
        <v>17</v>
      </c>
      <c r="V21" s="97">
        <v>21</v>
      </c>
      <c r="W21" s="98">
        <v>32</v>
      </c>
      <c r="X21" s="102">
        <v>94</v>
      </c>
      <c r="Y21" s="26">
        <v>5</v>
      </c>
      <c r="Z21" s="97">
        <f>SUM(AA21:AD21)</f>
        <v>88</v>
      </c>
      <c r="AA21" s="97">
        <v>23</v>
      </c>
      <c r="AB21" s="97">
        <v>44</v>
      </c>
      <c r="AC21" s="97">
        <v>16</v>
      </c>
      <c r="AD21" s="115">
        <v>5</v>
      </c>
      <c r="AE21" s="96">
        <v>2</v>
      </c>
      <c r="AF21" s="97">
        <v>0</v>
      </c>
      <c r="AG21" s="97">
        <f>SUM(AH21:AK21)</f>
        <v>2</v>
      </c>
      <c r="AH21" s="97">
        <v>1</v>
      </c>
      <c r="AI21" s="97">
        <v>0</v>
      </c>
      <c r="AJ21" s="97">
        <v>1</v>
      </c>
      <c r="AK21" s="98">
        <v>0</v>
      </c>
      <c r="AL21" s="102">
        <f t="shared" si="1"/>
        <v>16</v>
      </c>
      <c r="AM21" s="26">
        <v>1</v>
      </c>
      <c r="AN21" s="97">
        <f>SUM(AO21:AR21)</f>
        <v>15</v>
      </c>
      <c r="AO21" s="97">
        <v>3</v>
      </c>
      <c r="AP21" s="97">
        <v>7</v>
      </c>
      <c r="AQ21" s="97">
        <v>3</v>
      </c>
      <c r="AR21" s="98">
        <v>2</v>
      </c>
    </row>
    <row r="22" spans="1:44">
      <c r="A22" s="409"/>
      <c r="B22" s="243" t="s">
        <v>35</v>
      </c>
      <c r="C22" s="96">
        <f>SUM(D22:E22)</f>
        <v>674</v>
      </c>
      <c r="D22" s="97">
        <v>35</v>
      </c>
      <c r="E22" s="97">
        <f>SUM(F22:I22)</f>
        <v>639</v>
      </c>
      <c r="F22" s="97">
        <v>204</v>
      </c>
      <c r="G22" s="97">
        <v>260</v>
      </c>
      <c r="H22" s="97">
        <v>97</v>
      </c>
      <c r="I22" s="98">
        <v>78</v>
      </c>
      <c r="J22" s="96">
        <f>SUM(K22:L22)</f>
        <v>86</v>
      </c>
      <c r="K22" s="97">
        <v>0</v>
      </c>
      <c r="L22" s="97">
        <f>SUM(M22:P22)</f>
        <v>86</v>
      </c>
      <c r="M22" s="97">
        <v>20</v>
      </c>
      <c r="N22" s="97">
        <v>40</v>
      </c>
      <c r="O22" s="97">
        <v>17</v>
      </c>
      <c r="P22" s="98">
        <v>9</v>
      </c>
      <c r="Q22" s="96">
        <f>SUM(R22:S22)</f>
        <v>87</v>
      </c>
      <c r="R22" s="26">
        <v>1</v>
      </c>
      <c r="S22" s="97">
        <f>SUM(T22:W22)</f>
        <v>86</v>
      </c>
      <c r="T22" s="97">
        <v>11</v>
      </c>
      <c r="U22" s="97">
        <v>26</v>
      </c>
      <c r="V22" s="97">
        <v>20</v>
      </c>
      <c r="W22" s="98">
        <v>29</v>
      </c>
      <c r="X22" s="102">
        <f>SUM(Y22:Z22)</f>
        <v>97</v>
      </c>
      <c r="Y22" s="26">
        <v>5</v>
      </c>
      <c r="Z22" s="97">
        <f>SUM(AA22:AD22)</f>
        <v>92</v>
      </c>
      <c r="AA22" s="97">
        <v>27</v>
      </c>
      <c r="AB22" s="97">
        <v>35</v>
      </c>
      <c r="AC22" s="97">
        <v>22</v>
      </c>
      <c r="AD22" s="115">
        <v>8</v>
      </c>
      <c r="AE22" s="96">
        <v>1</v>
      </c>
      <c r="AF22" s="97">
        <v>0</v>
      </c>
      <c r="AG22" s="97">
        <v>1</v>
      </c>
      <c r="AH22" s="97">
        <v>0</v>
      </c>
      <c r="AI22" s="97">
        <v>1</v>
      </c>
      <c r="AJ22" s="97">
        <v>0</v>
      </c>
      <c r="AK22" s="98">
        <v>0</v>
      </c>
      <c r="AL22" s="102">
        <f t="shared" si="1"/>
        <v>17</v>
      </c>
      <c r="AM22" s="26">
        <v>0</v>
      </c>
      <c r="AN22" s="97">
        <f>SUM(AO22:AR22)</f>
        <v>17</v>
      </c>
      <c r="AO22" s="97">
        <v>6</v>
      </c>
      <c r="AP22" s="97">
        <v>3</v>
      </c>
      <c r="AQ22" s="97">
        <v>6</v>
      </c>
      <c r="AR22" s="98">
        <v>2</v>
      </c>
    </row>
    <row r="23" spans="1:44">
      <c r="A23" s="409"/>
      <c r="B23" s="243" t="s">
        <v>36</v>
      </c>
      <c r="C23" s="96">
        <v>608</v>
      </c>
      <c r="D23" s="97">
        <v>45</v>
      </c>
      <c r="E23" s="97">
        <v>563</v>
      </c>
      <c r="F23" s="97">
        <v>175</v>
      </c>
      <c r="G23" s="97">
        <v>218</v>
      </c>
      <c r="H23" s="97">
        <v>121</v>
      </c>
      <c r="I23" s="98">
        <v>49</v>
      </c>
      <c r="J23" s="96">
        <v>72</v>
      </c>
      <c r="K23" s="97">
        <v>0</v>
      </c>
      <c r="L23" s="97">
        <v>72</v>
      </c>
      <c r="M23" s="97">
        <v>13</v>
      </c>
      <c r="N23" s="97">
        <v>38</v>
      </c>
      <c r="O23" s="97">
        <v>5</v>
      </c>
      <c r="P23" s="98">
        <v>16</v>
      </c>
      <c r="Q23" s="96">
        <v>90</v>
      </c>
      <c r="R23" s="26">
        <v>1</v>
      </c>
      <c r="S23" s="97">
        <v>89</v>
      </c>
      <c r="T23" s="97">
        <v>10</v>
      </c>
      <c r="U23" s="97">
        <v>17</v>
      </c>
      <c r="V23" s="97">
        <v>24</v>
      </c>
      <c r="W23" s="98">
        <v>38</v>
      </c>
      <c r="X23" s="102">
        <v>93</v>
      </c>
      <c r="Y23" s="26">
        <v>6</v>
      </c>
      <c r="Z23" s="97">
        <v>87</v>
      </c>
      <c r="AA23" s="97">
        <v>21</v>
      </c>
      <c r="AB23" s="97">
        <v>34</v>
      </c>
      <c r="AC23" s="97">
        <v>13</v>
      </c>
      <c r="AD23" s="115">
        <v>19</v>
      </c>
      <c r="AE23" s="96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8">
        <v>0</v>
      </c>
      <c r="AL23" s="102">
        <f t="shared" si="1"/>
        <v>19</v>
      </c>
      <c r="AM23" s="26">
        <v>0</v>
      </c>
      <c r="AN23" s="97">
        <v>19</v>
      </c>
      <c r="AO23" s="97">
        <v>3</v>
      </c>
      <c r="AP23" s="97">
        <v>11</v>
      </c>
      <c r="AQ23" s="97">
        <v>4</v>
      </c>
      <c r="AR23" s="98">
        <v>1</v>
      </c>
    </row>
    <row r="24" spans="1:44">
      <c r="A24" s="409"/>
      <c r="B24" s="243" t="s">
        <v>37</v>
      </c>
      <c r="C24" s="96">
        <v>718</v>
      </c>
      <c r="D24" s="97">
        <v>49</v>
      </c>
      <c r="E24" s="97">
        <v>663</v>
      </c>
      <c r="F24" s="97">
        <v>181</v>
      </c>
      <c r="G24" s="97">
        <v>250</v>
      </c>
      <c r="H24" s="97">
        <v>195</v>
      </c>
      <c r="I24" s="98">
        <v>37</v>
      </c>
      <c r="J24" s="96">
        <v>78</v>
      </c>
      <c r="K24" s="97">
        <v>0</v>
      </c>
      <c r="L24" s="97">
        <v>78</v>
      </c>
      <c r="M24" s="97">
        <v>15</v>
      </c>
      <c r="N24" s="97">
        <v>20</v>
      </c>
      <c r="O24" s="97">
        <v>34</v>
      </c>
      <c r="P24" s="98">
        <v>9</v>
      </c>
      <c r="Q24" s="96">
        <v>111</v>
      </c>
      <c r="R24" s="26">
        <v>0</v>
      </c>
      <c r="S24" s="97">
        <v>111</v>
      </c>
      <c r="T24" s="97">
        <v>12</v>
      </c>
      <c r="U24" s="97">
        <v>16</v>
      </c>
      <c r="V24" s="97">
        <v>31</v>
      </c>
      <c r="W24" s="98">
        <v>52</v>
      </c>
      <c r="X24" s="102">
        <v>99</v>
      </c>
      <c r="Y24" s="26">
        <v>5</v>
      </c>
      <c r="Z24" s="97">
        <v>94</v>
      </c>
      <c r="AA24" s="97">
        <v>18</v>
      </c>
      <c r="AB24" s="97">
        <v>17</v>
      </c>
      <c r="AC24" s="97">
        <v>43</v>
      </c>
      <c r="AD24" s="115">
        <v>16</v>
      </c>
      <c r="AE24" s="96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8">
        <v>0</v>
      </c>
      <c r="AL24" s="102">
        <f t="shared" si="1"/>
        <v>15</v>
      </c>
      <c r="AM24" s="26">
        <v>1</v>
      </c>
      <c r="AN24" s="97">
        <v>14</v>
      </c>
      <c r="AO24" s="97">
        <v>4</v>
      </c>
      <c r="AP24" s="97">
        <v>2</v>
      </c>
      <c r="AQ24" s="97">
        <v>8</v>
      </c>
      <c r="AR24" s="98">
        <v>0</v>
      </c>
    </row>
    <row r="25" spans="1:44">
      <c r="A25" s="409"/>
      <c r="B25" s="244" t="s">
        <v>38</v>
      </c>
      <c r="C25" s="96">
        <f>SUM(D25:E25)</f>
        <v>713</v>
      </c>
      <c r="D25" s="97">
        <v>49</v>
      </c>
      <c r="E25" s="97">
        <f>SUM(F25:I25)</f>
        <v>664</v>
      </c>
      <c r="F25" s="97">
        <v>168</v>
      </c>
      <c r="G25" s="97">
        <v>226</v>
      </c>
      <c r="H25" s="97">
        <v>201</v>
      </c>
      <c r="I25" s="98">
        <v>69</v>
      </c>
      <c r="J25" s="96">
        <f>SUM(K25:L25)</f>
        <v>96</v>
      </c>
      <c r="K25" s="97">
        <v>0</v>
      </c>
      <c r="L25" s="97">
        <f>SUM(M25:P25)</f>
        <v>96</v>
      </c>
      <c r="M25" s="97">
        <v>19</v>
      </c>
      <c r="N25" s="97">
        <v>27</v>
      </c>
      <c r="O25" s="97">
        <v>39</v>
      </c>
      <c r="P25" s="98">
        <v>11</v>
      </c>
      <c r="Q25" s="96">
        <f>SUM(R25:S25)</f>
        <v>59</v>
      </c>
      <c r="R25" s="85">
        <v>0</v>
      </c>
      <c r="S25" s="97">
        <f>SUM(T25:W25)</f>
        <v>59</v>
      </c>
      <c r="T25" s="97">
        <v>11</v>
      </c>
      <c r="U25" s="97">
        <v>15</v>
      </c>
      <c r="V25" s="97">
        <v>14</v>
      </c>
      <c r="W25" s="98">
        <v>19</v>
      </c>
      <c r="X25" s="102">
        <f>SUM(Y25:Z25)</f>
        <v>110</v>
      </c>
      <c r="Y25" s="85">
        <v>7</v>
      </c>
      <c r="Z25" s="97">
        <f>SUM(AA25:AD25)</f>
        <v>103</v>
      </c>
      <c r="AA25" s="97">
        <v>21</v>
      </c>
      <c r="AB25" s="97">
        <v>25</v>
      </c>
      <c r="AC25" s="97">
        <v>34</v>
      </c>
      <c r="AD25" s="115">
        <v>23</v>
      </c>
      <c r="AE25" s="96">
        <f>SUM(AF25:AG25)</f>
        <v>3</v>
      </c>
      <c r="AF25" s="97">
        <v>0</v>
      </c>
      <c r="AG25" s="97">
        <f>SUM(AH25:AK25)</f>
        <v>3</v>
      </c>
      <c r="AH25" s="97">
        <v>1</v>
      </c>
      <c r="AI25" s="97">
        <v>0</v>
      </c>
      <c r="AJ25" s="97">
        <v>1</v>
      </c>
      <c r="AK25" s="98">
        <v>1</v>
      </c>
      <c r="AL25" s="102">
        <f t="shared" si="1"/>
        <v>23</v>
      </c>
      <c r="AM25" s="85">
        <v>1</v>
      </c>
      <c r="AN25" s="97">
        <f>SUM(AO25:AR25)</f>
        <v>22</v>
      </c>
      <c r="AO25" s="97">
        <v>6</v>
      </c>
      <c r="AP25" s="97">
        <v>7</v>
      </c>
      <c r="AQ25" s="97">
        <v>5</v>
      </c>
      <c r="AR25" s="98">
        <v>4</v>
      </c>
    </row>
    <row r="26" spans="1:44">
      <c r="A26" s="409"/>
      <c r="B26" s="243" t="s">
        <v>39</v>
      </c>
      <c r="C26" s="96">
        <f>SUM(D26:E26)</f>
        <v>841</v>
      </c>
      <c r="D26" s="97">
        <v>49</v>
      </c>
      <c r="E26" s="97">
        <f>SUM(F26:I26)</f>
        <v>792</v>
      </c>
      <c r="F26" s="97">
        <v>209</v>
      </c>
      <c r="G26" s="97">
        <v>319</v>
      </c>
      <c r="H26" s="97">
        <v>156</v>
      </c>
      <c r="I26" s="98">
        <v>108</v>
      </c>
      <c r="J26" s="96">
        <f>SUM(K26:L26)</f>
        <v>111</v>
      </c>
      <c r="K26" s="97">
        <v>0</v>
      </c>
      <c r="L26" s="97">
        <f>SUM(M26:P26)</f>
        <v>111</v>
      </c>
      <c r="M26" s="97">
        <v>24</v>
      </c>
      <c r="N26" s="97">
        <v>51</v>
      </c>
      <c r="O26" s="97">
        <v>16</v>
      </c>
      <c r="P26" s="98">
        <v>20</v>
      </c>
      <c r="Q26" s="96">
        <f>SUM(R26:S26)</f>
        <v>120</v>
      </c>
      <c r="R26" s="26">
        <v>0</v>
      </c>
      <c r="S26" s="97">
        <f>SUM(T26:W26)</f>
        <v>120</v>
      </c>
      <c r="T26" s="97">
        <v>19</v>
      </c>
      <c r="U26" s="97">
        <v>45</v>
      </c>
      <c r="V26" s="97">
        <v>24</v>
      </c>
      <c r="W26" s="98">
        <v>32</v>
      </c>
      <c r="X26" s="102">
        <f>SUM(Y26:Z26)</f>
        <v>116</v>
      </c>
      <c r="Y26" s="26">
        <v>5</v>
      </c>
      <c r="Z26" s="97">
        <f>SUM(AA26:AD26)</f>
        <v>111</v>
      </c>
      <c r="AA26" s="97">
        <v>23</v>
      </c>
      <c r="AB26" s="97">
        <v>49</v>
      </c>
      <c r="AC26" s="97">
        <v>23</v>
      </c>
      <c r="AD26" s="115">
        <v>16</v>
      </c>
      <c r="AE26" s="96">
        <f>SUM(AF26:AG26)</f>
        <v>2</v>
      </c>
      <c r="AF26" s="97">
        <v>0</v>
      </c>
      <c r="AG26" s="97">
        <f>SUM(AH26:AK26)</f>
        <v>2</v>
      </c>
      <c r="AH26" s="97">
        <v>0</v>
      </c>
      <c r="AI26" s="97">
        <v>1</v>
      </c>
      <c r="AJ26" s="97">
        <v>1</v>
      </c>
      <c r="AK26" s="98">
        <v>0</v>
      </c>
      <c r="AL26" s="102">
        <f t="shared" si="1"/>
        <v>14</v>
      </c>
      <c r="AM26" s="26">
        <v>1</v>
      </c>
      <c r="AN26" s="97">
        <f>SUM(AO26:AR26)</f>
        <v>13</v>
      </c>
      <c r="AO26" s="97">
        <v>4</v>
      </c>
      <c r="AP26" s="97">
        <v>6</v>
      </c>
      <c r="AQ26" s="97">
        <v>2</v>
      </c>
      <c r="AR26" s="98">
        <v>1</v>
      </c>
    </row>
    <row r="27" spans="1:44">
      <c r="A27" s="409"/>
      <c r="B27" s="243" t="s">
        <v>40</v>
      </c>
      <c r="C27" s="96">
        <f>SUM(D27,E27)</f>
        <v>779</v>
      </c>
      <c r="D27" s="97">
        <v>47</v>
      </c>
      <c r="E27" s="97">
        <f>SUM(F27:I27)</f>
        <v>732</v>
      </c>
      <c r="F27" s="97">
        <v>238</v>
      </c>
      <c r="G27" s="97">
        <v>277</v>
      </c>
      <c r="H27" s="97">
        <v>139</v>
      </c>
      <c r="I27" s="98">
        <v>78</v>
      </c>
      <c r="J27" s="96">
        <f>SUM(K27:L27)</f>
        <v>84</v>
      </c>
      <c r="K27" s="97">
        <v>0</v>
      </c>
      <c r="L27" s="97">
        <f>SUM(M27:P27)</f>
        <v>84</v>
      </c>
      <c r="M27" s="97">
        <v>21</v>
      </c>
      <c r="N27" s="97">
        <v>42</v>
      </c>
      <c r="O27" s="97">
        <v>7</v>
      </c>
      <c r="P27" s="98">
        <v>14</v>
      </c>
      <c r="Q27" s="96">
        <f>SUM(R27:S27)</f>
        <v>82</v>
      </c>
      <c r="R27" s="26">
        <v>1</v>
      </c>
      <c r="S27" s="97">
        <f>SUM(T27:W27)</f>
        <v>81</v>
      </c>
      <c r="T27" s="97">
        <v>15</v>
      </c>
      <c r="U27" s="97">
        <v>25</v>
      </c>
      <c r="V27" s="97">
        <v>22</v>
      </c>
      <c r="W27" s="98">
        <v>19</v>
      </c>
      <c r="X27" s="102">
        <f>SUM(Y27:Z27)</f>
        <v>102</v>
      </c>
      <c r="Y27" s="26">
        <v>5</v>
      </c>
      <c r="Z27" s="97">
        <f>SUM(AA27:AD27)</f>
        <v>97</v>
      </c>
      <c r="AA27" s="97">
        <v>26</v>
      </c>
      <c r="AB27" s="97">
        <v>54</v>
      </c>
      <c r="AC27" s="97">
        <v>12</v>
      </c>
      <c r="AD27" s="115">
        <v>5</v>
      </c>
      <c r="AE27" s="96">
        <f>SUM(AF27:AG27)</f>
        <v>1</v>
      </c>
      <c r="AF27" s="97">
        <v>0</v>
      </c>
      <c r="AG27" s="97">
        <f>SUM(AH27:AK27)</f>
        <v>1</v>
      </c>
      <c r="AH27" s="97">
        <v>0</v>
      </c>
      <c r="AI27" s="97">
        <v>1</v>
      </c>
      <c r="AJ27" s="97">
        <v>0</v>
      </c>
      <c r="AK27" s="98">
        <v>0</v>
      </c>
      <c r="AL27" s="102">
        <f t="shared" si="1"/>
        <v>15</v>
      </c>
      <c r="AM27" s="26">
        <v>1</v>
      </c>
      <c r="AN27" s="97">
        <f>SUM(AO27:AR27)</f>
        <v>14</v>
      </c>
      <c r="AO27" s="97">
        <v>6</v>
      </c>
      <c r="AP27" s="97">
        <v>5</v>
      </c>
      <c r="AQ27" s="97">
        <v>2</v>
      </c>
      <c r="AR27" s="98">
        <v>1</v>
      </c>
    </row>
    <row r="28" spans="1:44">
      <c r="A28" s="409"/>
      <c r="B28" s="243" t="s">
        <v>41</v>
      </c>
      <c r="C28" s="96">
        <v>607</v>
      </c>
      <c r="D28" s="97">
        <v>45</v>
      </c>
      <c r="E28" s="97">
        <v>562</v>
      </c>
      <c r="F28" s="97">
        <v>163</v>
      </c>
      <c r="G28" s="97">
        <v>174</v>
      </c>
      <c r="H28" s="97">
        <v>141</v>
      </c>
      <c r="I28" s="98">
        <v>84</v>
      </c>
      <c r="J28" s="96">
        <v>68</v>
      </c>
      <c r="K28" s="97">
        <v>0</v>
      </c>
      <c r="L28" s="97">
        <v>68</v>
      </c>
      <c r="M28" s="97">
        <v>14</v>
      </c>
      <c r="N28" s="97">
        <v>15</v>
      </c>
      <c r="O28" s="97">
        <v>26</v>
      </c>
      <c r="P28" s="98">
        <v>13</v>
      </c>
      <c r="Q28" s="96">
        <v>100</v>
      </c>
      <c r="R28" s="26">
        <v>1</v>
      </c>
      <c r="S28" s="97">
        <v>99</v>
      </c>
      <c r="T28" s="97">
        <v>9</v>
      </c>
      <c r="U28" s="97">
        <v>28</v>
      </c>
      <c r="V28" s="97">
        <v>22</v>
      </c>
      <c r="W28" s="98">
        <v>40</v>
      </c>
      <c r="X28" s="102">
        <v>95</v>
      </c>
      <c r="Y28" s="26">
        <v>5</v>
      </c>
      <c r="Z28" s="97">
        <v>90</v>
      </c>
      <c r="AA28" s="97">
        <v>17</v>
      </c>
      <c r="AB28" s="97">
        <v>27</v>
      </c>
      <c r="AC28" s="97">
        <v>27</v>
      </c>
      <c r="AD28" s="115">
        <v>19</v>
      </c>
      <c r="AE28" s="96">
        <v>3</v>
      </c>
      <c r="AF28" s="26">
        <v>0</v>
      </c>
      <c r="AG28" s="97">
        <v>3</v>
      </c>
      <c r="AH28" s="97">
        <v>1</v>
      </c>
      <c r="AI28" s="97">
        <v>1</v>
      </c>
      <c r="AJ28" s="97">
        <v>1</v>
      </c>
      <c r="AK28" s="98">
        <v>0</v>
      </c>
      <c r="AL28" s="102">
        <f t="shared" si="1"/>
        <v>14</v>
      </c>
      <c r="AM28" s="26">
        <v>1</v>
      </c>
      <c r="AN28" s="97">
        <v>13</v>
      </c>
      <c r="AO28" s="97">
        <v>2</v>
      </c>
      <c r="AP28" s="97">
        <v>5</v>
      </c>
      <c r="AQ28" s="97">
        <v>5</v>
      </c>
      <c r="AR28" s="98">
        <v>1</v>
      </c>
    </row>
    <row r="29" spans="1:44" ht="17.25" thickBot="1">
      <c r="A29" s="423" t="s">
        <v>668</v>
      </c>
      <c r="B29" s="424"/>
      <c r="C29" s="283">
        <f>SUM(C4:C28)</f>
        <v>16017</v>
      </c>
      <c r="D29" s="221">
        <f t="shared" ref="D29:AR29" si="11">SUM(D4:D28)</f>
        <v>1024</v>
      </c>
      <c r="E29" s="221">
        <f t="shared" si="11"/>
        <v>14900</v>
      </c>
      <c r="F29" s="221">
        <f t="shared" si="11"/>
        <v>4340</v>
      </c>
      <c r="G29" s="221">
        <f t="shared" si="11"/>
        <v>5637</v>
      </c>
      <c r="H29" s="221">
        <f t="shared" si="11"/>
        <v>3251</v>
      </c>
      <c r="I29" s="222">
        <f t="shared" si="11"/>
        <v>1702</v>
      </c>
      <c r="J29" s="283">
        <f t="shared" si="11"/>
        <v>1824</v>
      </c>
      <c r="K29" s="221">
        <f t="shared" si="11"/>
        <v>0</v>
      </c>
      <c r="L29" s="221">
        <f t="shared" si="11"/>
        <v>1824</v>
      </c>
      <c r="M29" s="221">
        <f t="shared" si="11"/>
        <v>378</v>
      </c>
      <c r="N29" s="221">
        <f t="shared" si="11"/>
        <v>887</v>
      </c>
      <c r="O29" s="221">
        <f t="shared" si="11"/>
        <v>343</v>
      </c>
      <c r="P29" s="222">
        <f t="shared" si="11"/>
        <v>216</v>
      </c>
      <c r="Q29" s="283">
        <f t="shared" si="11"/>
        <v>2280</v>
      </c>
      <c r="R29" s="221">
        <f t="shared" si="11"/>
        <v>22</v>
      </c>
      <c r="S29" s="221">
        <f t="shared" si="11"/>
        <v>2258</v>
      </c>
      <c r="T29" s="221">
        <f t="shared" si="11"/>
        <v>270</v>
      </c>
      <c r="U29" s="221">
        <f t="shared" si="11"/>
        <v>587</v>
      </c>
      <c r="V29" s="221">
        <f t="shared" si="11"/>
        <v>552</v>
      </c>
      <c r="W29" s="222">
        <f t="shared" si="11"/>
        <v>849</v>
      </c>
      <c r="X29" s="268">
        <f t="shared" si="11"/>
        <v>2433</v>
      </c>
      <c r="Y29" s="221">
        <f t="shared" si="11"/>
        <v>125</v>
      </c>
      <c r="Z29" s="221">
        <f t="shared" si="11"/>
        <v>2305</v>
      </c>
      <c r="AA29" s="221">
        <f t="shared" si="11"/>
        <v>575</v>
      </c>
      <c r="AB29" s="221">
        <f t="shared" si="11"/>
        <v>860</v>
      </c>
      <c r="AC29" s="221">
        <f t="shared" si="11"/>
        <v>549</v>
      </c>
      <c r="AD29" s="302">
        <f t="shared" si="11"/>
        <v>321</v>
      </c>
      <c r="AE29" s="283">
        <f t="shared" si="11"/>
        <v>21</v>
      </c>
      <c r="AF29" s="221">
        <f t="shared" si="11"/>
        <v>0</v>
      </c>
      <c r="AG29" s="221">
        <f t="shared" si="11"/>
        <v>21</v>
      </c>
      <c r="AH29" s="221">
        <f t="shared" si="11"/>
        <v>5</v>
      </c>
      <c r="AI29" s="221">
        <f t="shared" si="11"/>
        <v>9</v>
      </c>
      <c r="AJ29" s="221">
        <f t="shared" si="11"/>
        <v>4</v>
      </c>
      <c r="AK29" s="222">
        <f t="shared" si="11"/>
        <v>3</v>
      </c>
      <c r="AL29" s="268">
        <f t="shared" si="11"/>
        <v>429</v>
      </c>
      <c r="AM29" s="221">
        <f t="shared" si="11"/>
        <v>17</v>
      </c>
      <c r="AN29" s="221">
        <f t="shared" si="11"/>
        <v>412</v>
      </c>
      <c r="AO29" s="221">
        <f t="shared" si="11"/>
        <v>104</v>
      </c>
      <c r="AP29" s="221">
        <f t="shared" si="11"/>
        <v>166</v>
      </c>
      <c r="AQ29" s="221">
        <f t="shared" si="11"/>
        <v>95</v>
      </c>
      <c r="AR29" s="222">
        <f t="shared" si="11"/>
        <v>47</v>
      </c>
    </row>
    <row r="30" spans="1:44">
      <c r="A30" s="408" t="s">
        <v>392</v>
      </c>
      <c r="B30" s="245" t="s">
        <v>42</v>
      </c>
      <c r="C30" s="284">
        <v>255</v>
      </c>
      <c r="D30" s="223">
        <v>26</v>
      </c>
      <c r="E30" s="224">
        <f t="shared" ref="E30:E45" si="12">SUM(F30:I30)</f>
        <v>229</v>
      </c>
      <c r="F30" s="223">
        <v>79</v>
      </c>
      <c r="G30" s="223">
        <v>72</v>
      </c>
      <c r="H30" s="223">
        <v>46</v>
      </c>
      <c r="I30" s="226">
        <v>32</v>
      </c>
      <c r="J30" s="284">
        <v>29</v>
      </c>
      <c r="K30" s="223">
        <v>0</v>
      </c>
      <c r="L30" s="224">
        <f t="shared" ref="L30:L45" si="13">SUM(M30:P30)</f>
        <v>29</v>
      </c>
      <c r="M30" s="223">
        <v>9</v>
      </c>
      <c r="N30" s="223">
        <v>15</v>
      </c>
      <c r="O30" s="223">
        <v>1</v>
      </c>
      <c r="P30" s="226">
        <v>4</v>
      </c>
      <c r="Q30" s="284">
        <v>30</v>
      </c>
      <c r="R30" s="225">
        <v>0</v>
      </c>
      <c r="S30" s="224">
        <f t="shared" ref="S30:S45" si="14">SUM(T30:W30)</f>
        <v>30</v>
      </c>
      <c r="T30" s="223">
        <v>6</v>
      </c>
      <c r="U30" s="223">
        <v>8</v>
      </c>
      <c r="V30" s="223">
        <v>7</v>
      </c>
      <c r="W30" s="226">
        <v>9</v>
      </c>
      <c r="X30" s="269">
        <v>34</v>
      </c>
      <c r="Y30" s="225">
        <v>3</v>
      </c>
      <c r="Z30" s="224">
        <f t="shared" ref="Z30:Z45" si="15">SUM(AA30:AD30)</f>
        <v>31</v>
      </c>
      <c r="AA30" s="223">
        <v>10</v>
      </c>
      <c r="AB30" s="223">
        <v>12</v>
      </c>
      <c r="AC30" s="223">
        <v>6</v>
      </c>
      <c r="AD30" s="303">
        <v>3</v>
      </c>
      <c r="AE30" s="284">
        <f t="shared" ref="AE30:AE45" si="16">SUM(AF30:AG30)</f>
        <v>0</v>
      </c>
      <c r="AF30" s="225">
        <v>0</v>
      </c>
      <c r="AG30" s="224">
        <f t="shared" ref="AG30:AG45" si="17">SUM(AH30:AK30)</f>
        <v>0</v>
      </c>
      <c r="AH30" s="223">
        <v>0</v>
      </c>
      <c r="AI30" s="223">
        <v>0</v>
      </c>
      <c r="AJ30" s="223">
        <v>0</v>
      </c>
      <c r="AK30" s="226">
        <v>0</v>
      </c>
      <c r="AL30" s="269">
        <f t="shared" si="1"/>
        <v>15</v>
      </c>
      <c r="AM30" s="225">
        <v>1</v>
      </c>
      <c r="AN30" s="224">
        <f t="shared" ref="AN30:AN45" si="18">SUM(AO30:AR30)</f>
        <v>14</v>
      </c>
      <c r="AO30" s="223">
        <v>3</v>
      </c>
      <c r="AP30" s="223">
        <v>7</v>
      </c>
      <c r="AQ30" s="223">
        <v>2</v>
      </c>
      <c r="AR30" s="226">
        <v>2</v>
      </c>
    </row>
    <row r="31" spans="1:44">
      <c r="A31" s="409"/>
      <c r="B31" s="246" t="s">
        <v>43</v>
      </c>
      <c r="C31" s="96">
        <v>336</v>
      </c>
      <c r="D31" s="97">
        <v>32</v>
      </c>
      <c r="E31" s="211">
        <f t="shared" si="12"/>
        <v>300</v>
      </c>
      <c r="F31" s="97">
        <v>97</v>
      </c>
      <c r="G31" s="97">
        <v>117</v>
      </c>
      <c r="H31" s="97">
        <v>40</v>
      </c>
      <c r="I31" s="98">
        <v>46</v>
      </c>
      <c r="J31" s="96">
        <v>32</v>
      </c>
      <c r="K31" s="97">
        <v>0</v>
      </c>
      <c r="L31" s="211">
        <f t="shared" si="13"/>
        <v>32</v>
      </c>
      <c r="M31" s="97">
        <v>10</v>
      </c>
      <c r="N31" s="97">
        <v>16</v>
      </c>
      <c r="O31" s="97">
        <v>3</v>
      </c>
      <c r="P31" s="98">
        <v>3</v>
      </c>
      <c r="Q31" s="96">
        <v>69</v>
      </c>
      <c r="R31" s="26">
        <v>0</v>
      </c>
      <c r="S31" s="211">
        <f t="shared" si="14"/>
        <v>69</v>
      </c>
      <c r="T31" s="97">
        <v>11</v>
      </c>
      <c r="U31" s="97">
        <v>21</v>
      </c>
      <c r="V31" s="97">
        <v>26</v>
      </c>
      <c r="W31" s="98">
        <v>11</v>
      </c>
      <c r="X31" s="102">
        <v>48</v>
      </c>
      <c r="Y31" s="26">
        <v>4</v>
      </c>
      <c r="Z31" s="211">
        <f t="shared" si="15"/>
        <v>43</v>
      </c>
      <c r="AA31" s="97">
        <v>14</v>
      </c>
      <c r="AB31" s="97">
        <v>13</v>
      </c>
      <c r="AC31" s="97">
        <v>11</v>
      </c>
      <c r="AD31" s="115">
        <v>5</v>
      </c>
      <c r="AE31" s="96">
        <f t="shared" si="16"/>
        <v>1</v>
      </c>
      <c r="AF31" s="26">
        <v>0</v>
      </c>
      <c r="AG31" s="211">
        <f t="shared" si="17"/>
        <v>1</v>
      </c>
      <c r="AH31" s="97">
        <v>0</v>
      </c>
      <c r="AI31" s="97">
        <v>1</v>
      </c>
      <c r="AJ31" s="97">
        <v>0</v>
      </c>
      <c r="AK31" s="98">
        <v>0</v>
      </c>
      <c r="AL31" s="102">
        <f t="shared" si="1"/>
        <v>11</v>
      </c>
      <c r="AM31" s="26">
        <v>0</v>
      </c>
      <c r="AN31" s="211">
        <f t="shared" si="18"/>
        <v>11</v>
      </c>
      <c r="AO31" s="97">
        <v>3</v>
      </c>
      <c r="AP31" s="97">
        <v>2</v>
      </c>
      <c r="AQ31" s="97">
        <v>4</v>
      </c>
      <c r="AR31" s="98">
        <v>2</v>
      </c>
    </row>
    <row r="32" spans="1:44">
      <c r="A32" s="409"/>
      <c r="B32" s="246" t="s">
        <v>44</v>
      </c>
      <c r="C32" s="96">
        <v>304</v>
      </c>
      <c r="D32" s="97">
        <v>30</v>
      </c>
      <c r="E32" s="211">
        <f t="shared" si="12"/>
        <v>271</v>
      </c>
      <c r="F32" s="97">
        <v>94</v>
      </c>
      <c r="G32" s="97">
        <v>96</v>
      </c>
      <c r="H32" s="97">
        <v>65</v>
      </c>
      <c r="I32" s="98">
        <v>16</v>
      </c>
      <c r="J32" s="96">
        <v>38</v>
      </c>
      <c r="K32" s="97">
        <v>0</v>
      </c>
      <c r="L32" s="211">
        <f t="shared" si="13"/>
        <v>38</v>
      </c>
      <c r="M32" s="97">
        <v>10</v>
      </c>
      <c r="N32" s="97">
        <v>16</v>
      </c>
      <c r="O32" s="97">
        <v>7</v>
      </c>
      <c r="P32" s="98">
        <v>5</v>
      </c>
      <c r="Q32" s="96">
        <v>65</v>
      </c>
      <c r="R32" s="26">
        <v>0</v>
      </c>
      <c r="S32" s="211">
        <f t="shared" si="14"/>
        <v>65</v>
      </c>
      <c r="T32" s="97">
        <v>12</v>
      </c>
      <c r="U32" s="97">
        <v>17</v>
      </c>
      <c r="V32" s="97">
        <v>25</v>
      </c>
      <c r="W32" s="98">
        <v>11</v>
      </c>
      <c r="X32" s="102">
        <v>40</v>
      </c>
      <c r="Y32" s="85">
        <v>3</v>
      </c>
      <c r="Z32" s="211">
        <f t="shared" si="15"/>
        <v>36</v>
      </c>
      <c r="AA32" s="97">
        <v>5</v>
      </c>
      <c r="AB32" s="97">
        <v>14</v>
      </c>
      <c r="AC32" s="97">
        <v>15</v>
      </c>
      <c r="AD32" s="115">
        <v>2</v>
      </c>
      <c r="AE32" s="96">
        <f t="shared" si="16"/>
        <v>2</v>
      </c>
      <c r="AF32" s="26">
        <v>0</v>
      </c>
      <c r="AG32" s="211">
        <f t="shared" si="17"/>
        <v>2</v>
      </c>
      <c r="AH32" s="97">
        <v>1</v>
      </c>
      <c r="AI32" s="97">
        <v>1</v>
      </c>
      <c r="AJ32" s="97">
        <v>0</v>
      </c>
      <c r="AK32" s="98">
        <v>0</v>
      </c>
      <c r="AL32" s="102">
        <f t="shared" si="1"/>
        <v>12</v>
      </c>
      <c r="AM32" s="26">
        <v>0</v>
      </c>
      <c r="AN32" s="211">
        <f t="shared" si="18"/>
        <v>12</v>
      </c>
      <c r="AO32" s="97">
        <v>3</v>
      </c>
      <c r="AP32" s="97">
        <v>3</v>
      </c>
      <c r="AQ32" s="97">
        <v>5</v>
      </c>
      <c r="AR32" s="98">
        <v>1</v>
      </c>
    </row>
    <row r="33" spans="1:44">
      <c r="A33" s="409"/>
      <c r="B33" s="246" t="s">
        <v>45</v>
      </c>
      <c r="C33" s="96">
        <v>301</v>
      </c>
      <c r="D33" s="97">
        <v>30</v>
      </c>
      <c r="E33" s="211">
        <f t="shared" si="12"/>
        <v>271</v>
      </c>
      <c r="F33" s="97">
        <v>93</v>
      </c>
      <c r="G33" s="97">
        <v>87</v>
      </c>
      <c r="H33" s="97">
        <v>71</v>
      </c>
      <c r="I33" s="98">
        <v>20</v>
      </c>
      <c r="J33" s="96">
        <v>38</v>
      </c>
      <c r="K33" s="97">
        <v>0</v>
      </c>
      <c r="L33" s="211">
        <f t="shared" si="13"/>
        <v>38</v>
      </c>
      <c r="M33" s="97">
        <v>10</v>
      </c>
      <c r="N33" s="97">
        <v>12</v>
      </c>
      <c r="O33" s="97">
        <v>15</v>
      </c>
      <c r="P33" s="98">
        <v>1</v>
      </c>
      <c r="Q33" s="96">
        <v>67</v>
      </c>
      <c r="R33" s="26">
        <v>0</v>
      </c>
      <c r="S33" s="211">
        <f t="shared" si="14"/>
        <v>67</v>
      </c>
      <c r="T33" s="97">
        <v>8</v>
      </c>
      <c r="U33" s="97">
        <v>20</v>
      </c>
      <c r="V33" s="97">
        <v>20</v>
      </c>
      <c r="W33" s="98">
        <v>19</v>
      </c>
      <c r="X33" s="102">
        <v>40</v>
      </c>
      <c r="Y33" s="26">
        <v>3</v>
      </c>
      <c r="Z33" s="211">
        <f t="shared" si="15"/>
        <v>37</v>
      </c>
      <c r="AA33" s="97">
        <v>6</v>
      </c>
      <c r="AB33" s="97">
        <v>14</v>
      </c>
      <c r="AC33" s="97">
        <v>14</v>
      </c>
      <c r="AD33" s="115">
        <v>3</v>
      </c>
      <c r="AE33" s="96">
        <f t="shared" si="16"/>
        <v>0</v>
      </c>
      <c r="AF33" s="26">
        <v>0</v>
      </c>
      <c r="AG33" s="211">
        <f t="shared" si="17"/>
        <v>0</v>
      </c>
      <c r="AH33" s="97">
        <v>0</v>
      </c>
      <c r="AI33" s="97">
        <v>0</v>
      </c>
      <c r="AJ33" s="97">
        <v>0</v>
      </c>
      <c r="AK33" s="98">
        <v>0</v>
      </c>
      <c r="AL33" s="102">
        <f t="shared" si="1"/>
        <v>14</v>
      </c>
      <c r="AM33" s="26">
        <v>0</v>
      </c>
      <c r="AN33" s="211">
        <f t="shared" si="18"/>
        <v>14</v>
      </c>
      <c r="AO33" s="97">
        <v>3</v>
      </c>
      <c r="AP33" s="97">
        <v>3</v>
      </c>
      <c r="AQ33" s="97">
        <v>8</v>
      </c>
      <c r="AR33" s="98">
        <v>0</v>
      </c>
    </row>
    <row r="34" spans="1:44">
      <c r="A34" s="409"/>
      <c r="B34" s="246" t="s">
        <v>46</v>
      </c>
      <c r="C34" s="96">
        <v>520</v>
      </c>
      <c r="D34" s="97">
        <v>43</v>
      </c>
      <c r="E34" s="211">
        <f t="shared" si="12"/>
        <v>477</v>
      </c>
      <c r="F34" s="97">
        <v>164</v>
      </c>
      <c r="G34" s="97">
        <v>204</v>
      </c>
      <c r="H34" s="97">
        <v>60</v>
      </c>
      <c r="I34" s="98">
        <v>49</v>
      </c>
      <c r="J34" s="96">
        <v>66</v>
      </c>
      <c r="K34" s="97">
        <v>0</v>
      </c>
      <c r="L34" s="211">
        <f t="shared" si="13"/>
        <v>66</v>
      </c>
      <c r="M34" s="97">
        <v>16</v>
      </c>
      <c r="N34" s="97">
        <v>41</v>
      </c>
      <c r="O34" s="97">
        <v>2</v>
      </c>
      <c r="P34" s="98">
        <v>7</v>
      </c>
      <c r="Q34" s="96">
        <v>118</v>
      </c>
      <c r="R34" s="26">
        <v>1</v>
      </c>
      <c r="S34" s="211">
        <f t="shared" si="14"/>
        <v>117</v>
      </c>
      <c r="T34" s="97">
        <v>18</v>
      </c>
      <c r="U34" s="97">
        <v>39</v>
      </c>
      <c r="V34" s="97">
        <v>26</v>
      </c>
      <c r="W34" s="98">
        <v>34</v>
      </c>
      <c r="X34" s="102">
        <v>61</v>
      </c>
      <c r="Y34" s="26">
        <v>3</v>
      </c>
      <c r="Z34" s="211">
        <f t="shared" si="15"/>
        <v>58</v>
      </c>
      <c r="AA34" s="97">
        <v>18</v>
      </c>
      <c r="AB34" s="97">
        <v>18</v>
      </c>
      <c r="AC34" s="97">
        <v>13</v>
      </c>
      <c r="AD34" s="115">
        <v>9</v>
      </c>
      <c r="AE34" s="96">
        <f t="shared" si="16"/>
        <v>1</v>
      </c>
      <c r="AF34" s="26">
        <v>0</v>
      </c>
      <c r="AG34" s="211">
        <f t="shared" si="17"/>
        <v>1</v>
      </c>
      <c r="AH34" s="97">
        <v>0</v>
      </c>
      <c r="AI34" s="97">
        <v>0</v>
      </c>
      <c r="AJ34" s="97">
        <v>1</v>
      </c>
      <c r="AK34" s="98">
        <v>0</v>
      </c>
      <c r="AL34" s="102">
        <f t="shared" si="1"/>
        <v>15</v>
      </c>
      <c r="AM34" s="26">
        <v>1</v>
      </c>
      <c r="AN34" s="211">
        <f t="shared" si="18"/>
        <v>14</v>
      </c>
      <c r="AO34" s="97">
        <v>6</v>
      </c>
      <c r="AP34" s="97">
        <v>5</v>
      </c>
      <c r="AQ34" s="97">
        <v>3</v>
      </c>
      <c r="AR34" s="98">
        <v>0</v>
      </c>
    </row>
    <row r="35" spans="1:44">
      <c r="A35" s="409"/>
      <c r="B35" s="246" t="s">
        <v>47</v>
      </c>
      <c r="C35" s="96">
        <v>376</v>
      </c>
      <c r="D35" s="97">
        <v>36</v>
      </c>
      <c r="E35" s="211">
        <f t="shared" si="12"/>
        <v>334</v>
      </c>
      <c r="F35" s="97">
        <v>114</v>
      </c>
      <c r="G35" s="97">
        <v>123</v>
      </c>
      <c r="H35" s="97">
        <v>52</v>
      </c>
      <c r="I35" s="98">
        <v>45</v>
      </c>
      <c r="J35" s="96">
        <f>L35</f>
        <v>39</v>
      </c>
      <c r="K35" s="97">
        <v>0</v>
      </c>
      <c r="L35" s="211">
        <f t="shared" si="13"/>
        <v>39</v>
      </c>
      <c r="M35" s="97">
        <v>13</v>
      </c>
      <c r="N35" s="97">
        <v>24</v>
      </c>
      <c r="O35" s="97">
        <v>0</v>
      </c>
      <c r="P35" s="98">
        <v>2</v>
      </c>
      <c r="Q35" s="96">
        <f>SUM(R35:S35)</f>
        <v>61</v>
      </c>
      <c r="R35" s="26">
        <v>0</v>
      </c>
      <c r="S35" s="211">
        <f t="shared" si="14"/>
        <v>61</v>
      </c>
      <c r="T35" s="97">
        <v>10</v>
      </c>
      <c r="U35" s="97">
        <v>19</v>
      </c>
      <c r="V35" s="97">
        <v>18</v>
      </c>
      <c r="W35" s="98">
        <v>14</v>
      </c>
      <c r="X35" s="102">
        <f>SUM(Y35:Z35)</f>
        <v>54</v>
      </c>
      <c r="Y35" s="26">
        <v>4</v>
      </c>
      <c r="Z35" s="211">
        <f t="shared" si="15"/>
        <v>50</v>
      </c>
      <c r="AA35" s="97">
        <v>14</v>
      </c>
      <c r="AB35" s="97">
        <v>22</v>
      </c>
      <c r="AC35" s="97">
        <v>11</v>
      </c>
      <c r="AD35" s="115">
        <v>3</v>
      </c>
      <c r="AE35" s="96">
        <f t="shared" si="16"/>
        <v>0</v>
      </c>
      <c r="AF35" s="26">
        <v>0</v>
      </c>
      <c r="AG35" s="211">
        <f t="shared" si="17"/>
        <v>0</v>
      </c>
      <c r="AH35" s="97">
        <v>0</v>
      </c>
      <c r="AI35" s="97">
        <v>0</v>
      </c>
      <c r="AJ35" s="97">
        <v>0</v>
      </c>
      <c r="AK35" s="98">
        <v>0</v>
      </c>
      <c r="AL35" s="102">
        <f t="shared" si="1"/>
        <v>16</v>
      </c>
      <c r="AM35" s="26">
        <v>0</v>
      </c>
      <c r="AN35" s="211">
        <f t="shared" si="18"/>
        <v>16</v>
      </c>
      <c r="AO35" s="97">
        <v>3</v>
      </c>
      <c r="AP35" s="97">
        <v>5</v>
      </c>
      <c r="AQ35" s="97">
        <v>7</v>
      </c>
      <c r="AR35" s="98">
        <v>1</v>
      </c>
    </row>
    <row r="36" spans="1:44">
      <c r="A36" s="409"/>
      <c r="B36" s="246" t="s">
        <v>48</v>
      </c>
      <c r="C36" s="96">
        <f>D36+E36</f>
        <v>383</v>
      </c>
      <c r="D36" s="97">
        <v>39</v>
      </c>
      <c r="E36" s="211">
        <f t="shared" si="12"/>
        <v>344</v>
      </c>
      <c r="F36" s="97">
        <v>118</v>
      </c>
      <c r="G36" s="97">
        <v>136</v>
      </c>
      <c r="H36" s="97">
        <v>51</v>
      </c>
      <c r="I36" s="98">
        <v>39</v>
      </c>
      <c r="J36" s="96">
        <f>K36+L36</f>
        <v>48</v>
      </c>
      <c r="K36" s="97">
        <v>0</v>
      </c>
      <c r="L36" s="211">
        <f t="shared" si="13"/>
        <v>48</v>
      </c>
      <c r="M36" s="97">
        <v>14</v>
      </c>
      <c r="N36" s="97">
        <v>25</v>
      </c>
      <c r="O36" s="97">
        <v>3</v>
      </c>
      <c r="P36" s="98">
        <v>6</v>
      </c>
      <c r="Q36" s="96">
        <f>R36+S36</f>
        <v>71</v>
      </c>
      <c r="R36" s="26">
        <v>0</v>
      </c>
      <c r="S36" s="211">
        <f t="shared" si="14"/>
        <v>71</v>
      </c>
      <c r="T36" s="97">
        <v>13</v>
      </c>
      <c r="U36" s="97">
        <v>23</v>
      </c>
      <c r="V36" s="97">
        <v>22</v>
      </c>
      <c r="W36" s="98">
        <v>13</v>
      </c>
      <c r="X36" s="267">
        <f>Y36+Z36</f>
        <v>54</v>
      </c>
      <c r="Y36" s="26">
        <v>4</v>
      </c>
      <c r="Z36" s="211">
        <f t="shared" si="15"/>
        <v>50</v>
      </c>
      <c r="AA36" s="97">
        <v>16</v>
      </c>
      <c r="AB36" s="97">
        <v>16</v>
      </c>
      <c r="AC36" s="97">
        <v>8</v>
      </c>
      <c r="AD36" s="115">
        <v>10</v>
      </c>
      <c r="AE36" s="96">
        <f t="shared" si="16"/>
        <v>3</v>
      </c>
      <c r="AF36" s="26">
        <v>0</v>
      </c>
      <c r="AG36" s="211">
        <f t="shared" si="17"/>
        <v>3</v>
      </c>
      <c r="AH36" s="97">
        <v>1</v>
      </c>
      <c r="AI36" s="97">
        <v>1</v>
      </c>
      <c r="AJ36" s="97">
        <v>0</v>
      </c>
      <c r="AK36" s="98">
        <v>1</v>
      </c>
      <c r="AL36" s="102">
        <f t="shared" si="1"/>
        <v>15</v>
      </c>
      <c r="AM36" s="26">
        <v>0</v>
      </c>
      <c r="AN36" s="211">
        <f t="shared" si="18"/>
        <v>15</v>
      </c>
      <c r="AO36" s="97">
        <v>2</v>
      </c>
      <c r="AP36" s="97">
        <v>9</v>
      </c>
      <c r="AQ36" s="97">
        <v>3</v>
      </c>
      <c r="AR36" s="98">
        <v>1</v>
      </c>
    </row>
    <row r="37" spans="1:44">
      <c r="A37" s="409"/>
      <c r="B37" s="246" t="s">
        <v>49</v>
      </c>
      <c r="C37" s="96">
        <v>334</v>
      </c>
      <c r="D37" s="97">
        <v>32</v>
      </c>
      <c r="E37" s="211">
        <f t="shared" si="12"/>
        <v>302</v>
      </c>
      <c r="F37" s="97">
        <v>122</v>
      </c>
      <c r="G37" s="97">
        <v>104</v>
      </c>
      <c r="H37" s="97">
        <v>41</v>
      </c>
      <c r="I37" s="98">
        <v>35</v>
      </c>
      <c r="J37" s="96">
        <v>35</v>
      </c>
      <c r="K37" s="97">
        <v>0</v>
      </c>
      <c r="L37" s="211">
        <f t="shared" si="13"/>
        <v>35</v>
      </c>
      <c r="M37" s="97">
        <v>14</v>
      </c>
      <c r="N37" s="97">
        <v>14</v>
      </c>
      <c r="O37" s="97">
        <v>3</v>
      </c>
      <c r="P37" s="98">
        <v>4</v>
      </c>
      <c r="Q37" s="96">
        <v>123</v>
      </c>
      <c r="R37" s="26">
        <v>0</v>
      </c>
      <c r="S37" s="211">
        <f t="shared" si="14"/>
        <v>123</v>
      </c>
      <c r="T37" s="97">
        <v>11</v>
      </c>
      <c r="U37" s="97">
        <v>34</v>
      </c>
      <c r="V37" s="97">
        <v>38</v>
      </c>
      <c r="W37" s="98">
        <v>40</v>
      </c>
      <c r="X37" s="102">
        <v>43</v>
      </c>
      <c r="Y37" s="85">
        <v>3</v>
      </c>
      <c r="Z37" s="211">
        <f t="shared" si="15"/>
        <v>40</v>
      </c>
      <c r="AA37" s="97">
        <v>13</v>
      </c>
      <c r="AB37" s="97">
        <v>15</v>
      </c>
      <c r="AC37" s="97">
        <v>5</v>
      </c>
      <c r="AD37" s="115">
        <v>7</v>
      </c>
      <c r="AE37" s="96">
        <f t="shared" si="16"/>
        <v>1</v>
      </c>
      <c r="AF37" s="26">
        <v>0</v>
      </c>
      <c r="AG37" s="211">
        <f t="shared" si="17"/>
        <v>1</v>
      </c>
      <c r="AH37" s="97">
        <v>0</v>
      </c>
      <c r="AI37" s="97">
        <v>1</v>
      </c>
      <c r="AJ37" s="97">
        <v>0</v>
      </c>
      <c r="AK37" s="98">
        <v>0</v>
      </c>
      <c r="AL37" s="102">
        <f t="shared" si="1"/>
        <v>11</v>
      </c>
      <c r="AM37" s="26">
        <v>0</v>
      </c>
      <c r="AN37" s="211">
        <f t="shared" si="18"/>
        <v>11</v>
      </c>
      <c r="AO37" s="97">
        <v>4</v>
      </c>
      <c r="AP37" s="97">
        <v>1</v>
      </c>
      <c r="AQ37" s="97">
        <v>5</v>
      </c>
      <c r="AR37" s="98">
        <v>1</v>
      </c>
    </row>
    <row r="38" spans="1:44">
      <c r="A38" s="409"/>
      <c r="B38" s="246" t="s">
        <v>50</v>
      </c>
      <c r="C38" s="96">
        <v>511</v>
      </c>
      <c r="D38" s="97">
        <v>42</v>
      </c>
      <c r="E38" s="211">
        <f t="shared" si="12"/>
        <v>469</v>
      </c>
      <c r="F38" s="97">
        <v>141</v>
      </c>
      <c r="G38" s="97">
        <v>157</v>
      </c>
      <c r="H38" s="97">
        <v>94</v>
      </c>
      <c r="I38" s="98">
        <v>77</v>
      </c>
      <c r="J38" s="96">
        <v>65</v>
      </c>
      <c r="K38" s="97">
        <v>0</v>
      </c>
      <c r="L38" s="211">
        <f t="shared" si="13"/>
        <v>65</v>
      </c>
      <c r="M38" s="97">
        <v>16</v>
      </c>
      <c r="N38" s="97">
        <v>28</v>
      </c>
      <c r="O38" s="97">
        <v>9</v>
      </c>
      <c r="P38" s="98">
        <v>12</v>
      </c>
      <c r="Q38" s="96">
        <v>113</v>
      </c>
      <c r="R38" s="26">
        <v>0</v>
      </c>
      <c r="S38" s="211">
        <f t="shared" si="14"/>
        <v>113</v>
      </c>
      <c r="T38" s="97">
        <v>14</v>
      </c>
      <c r="U38" s="97">
        <v>34</v>
      </c>
      <c r="V38" s="97">
        <v>33</v>
      </c>
      <c r="W38" s="98">
        <v>32</v>
      </c>
      <c r="X38" s="102">
        <v>66</v>
      </c>
      <c r="Y38" s="26">
        <v>4</v>
      </c>
      <c r="Z38" s="211">
        <f t="shared" si="15"/>
        <v>62</v>
      </c>
      <c r="AA38" s="97">
        <v>17</v>
      </c>
      <c r="AB38" s="97">
        <v>26</v>
      </c>
      <c r="AC38" s="97">
        <v>13</v>
      </c>
      <c r="AD38" s="115">
        <v>6</v>
      </c>
      <c r="AE38" s="96">
        <f t="shared" si="16"/>
        <v>5</v>
      </c>
      <c r="AF38" s="26">
        <v>0</v>
      </c>
      <c r="AG38" s="211">
        <f t="shared" si="17"/>
        <v>5</v>
      </c>
      <c r="AH38" s="97">
        <v>1</v>
      </c>
      <c r="AI38" s="97">
        <v>2</v>
      </c>
      <c r="AJ38" s="97">
        <v>1</v>
      </c>
      <c r="AK38" s="98">
        <v>1</v>
      </c>
      <c r="AL38" s="102">
        <f t="shared" si="1"/>
        <v>17</v>
      </c>
      <c r="AM38" s="26">
        <v>0</v>
      </c>
      <c r="AN38" s="211">
        <f t="shared" si="18"/>
        <v>17</v>
      </c>
      <c r="AO38" s="97">
        <v>5</v>
      </c>
      <c r="AP38" s="97">
        <v>8</v>
      </c>
      <c r="AQ38" s="97">
        <v>3</v>
      </c>
      <c r="AR38" s="98">
        <v>1</v>
      </c>
    </row>
    <row r="39" spans="1:44">
      <c r="A39" s="409"/>
      <c r="B39" s="246" t="s">
        <v>51</v>
      </c>
      <c r="C39" s="96">
        <v>385</v>
      </c>
      <c r="D39" s="97">
        <v>37</v>
      </c>
      <c r="E39" s="211">
        <f t="shared" si="12"/>
        <v>348</v>
      </c>
      <c r="F39" s="97">
        <v>123</v>
      </c>
      <c r="G39" s="97">
        <v>107</v>
      </c>
      <c r="H39" s="97">
        <v>92</v>
      </c>
      <c r="I39" s="98">
        <v>26</v>
      </c>
      <c r="J39" s="96">
        <v>51</v>
      </c>
      <c r="K39" s="97">
        <v>0</v>
      </c>
      <c r="L39" s="211">
        <f t="shared" si="13"/>
        <v>51</v>
      </c>
      <c r="M39" s="97">
        <v>18</v>
      </c>
      <c r="N39" s="97">
        <v>10</v>
      </c>
      <c r="O39" s="97">
        <v>20</v>
      </c>
      <c r="P39" s="98">
        <v>3</v>
      </c>
      <c r="Q39" s="96">
        <v>109</v>
      </c>
      <c r="R39" s="26">
        <v>0</v>
      </c>
      <c r="S39" s="211">
        <f t="shared" si="14"/>
        <v>109</v>
      </c>
      <c r="T39" s="97">
        <v>13</v>
      </c>
      <c r="U39" s="97">
        <v>36</v>
      </c>
      <c r="V39" s="97">
        <v>32</v>
      </c>
      <c r="W39" s="98">
        <v>28</v>
      </c>
      <c r="X39" s="102">
        <v>57</v>
      </c>
      <c r="Y39" s="26">
        <v>4</v>
      </c>
      <c r="Z39" s="211">
        <f t="shared" si="15"/>
        <v>53</v>
      </c>
      <c r="AA39" s="97">
        <v>10</v>
      </c>
      <c r="AB39" s="97">
        <v>24</v>
      </c>
      <c r="AC39" s="97">
        <v>18</v>
      </c>
      <c r="AD39" s="115">
        <v>1</v>
      </c>
      <c r="AE39" s="96">
        <f t="shared" si="16"/>
        <v>1</v>
      </c>
      <c r="AF39" s="26">
        <v>0</v>
      </c>
      <c r="AG39" s="211">
        <f t="shared" si="17"/>
        <v>1</v>
      </c>
      <c r="AH39" s="97">
        <v>0</v>
      </c>
      <c r="AI39" s="97">
        <v>1</v>
      </c>
      <c r="AJ39" s="97">
        <v>0</v>
      </c>
      <c r="AK39" s="98">
        <v>0</v>
      </c>
      <c r="AL39" s="102">
        <f t="shared" si="1"/>
        <v>11</v>
      </c>
      <c r="AM39" s="26">
        <v>0</v>
      </c>
      <c r="AN39" s="211">
        <f t="shared" si="18"/>
        <v>11</v>
      </c>
      <c r="AO39" s="97">
        <v>2</v>
      </c>
      <c r="AP39" s="97">
        <v>3</v>
      </c>
      <c r="AQ39" s="97">
        <v>5</v>
      </c>
      <c r="AR39" s="98">
        <v>1</v>
      </c>
    </row>
    <row r="40" spans="1:44">
      <c r="A40" s="409"/>
      <c r="B40" s="246" t="s">
        <v>52</v>
      </c>
      <c r="C40" s="96">
        <f>D40+E40</f>
        <v>367</v>
      </c>
      <c r="D40" s="97">
        <v>34</v>
      </c>
      <c r="E40" s="211">
        <f t="shared" si="12"/>
        <v>333</v>
      </c>
      <c r="F40" s="97">
        <v>127</v>
      </c>
      <c r="G40" s="97">
        <v>110</v>
      </c>
      <c r="H40" s="97">
        <v>54</v>
      </c>
      <c r="I40" s="98">
        <v>42</v>
      </c>
      <c r="J40" s="96">
        <f>K40+L40</f>
        <v>41</v>
      </c>
      <c r="K40" s="97">
        <v>0</v>
      </c>
      <c r="L40" s="211">
        <f t="shared" si="13"/>
        <v>41</v>
      </c>
      <c r="M40" s="97">
        <v>11</v>
      </c>
      <c r="N40" s="97">
        <v>23</v>
      </c>
      <c r="O40" s="97">
        <v>2</v>
      </c>
      <c r="P40" s="98">
        <v>5</v>
      </c>
      <c r="Q40" s="96">
        <f>R40+S40</f>
        <v>76</v>
      </c>
      <c r="R40" s="26">
        <v>0</v>
      </c>
      <c r="S40" s="211">
        <f t="shared" si="14"/>
        <v>76</v>
      </c>
      <c r="T40" s="97">
        <v>11</v>
      </c>
      <c r="U40" s="97">
        <v>31</v>
      </c>
      <c r="V40" s="97">
        <v>21</v>
      </c>
      <c r="W40" s="98">
        <v>13</v>
      </c>
      <c r="X40" s="102">
        <f>Y40+Z40</f>
        <v>57</v>
      </c>
      <c r="Y40" s="97">
        <v>3</v>
      </c>
      <c r="Z40" s="211">
        <f t="shared" si="15"/>
        <v>54</v>
      </c>
      <c r="AA40" s="97">
        <v>13</v>
      </c>
      <c r="AB40" s="97">
        <v>22</v>
      </c>
      <c r="AC40" s="97">
        <v>11</v>
      </c>
      <c r="AD40" s="115">
        <v>8</v>
      </c>
      <c r="AE40" s="96">
        <f t="shared" si="16"/>
        <v>2</v>
      </c>
      <c r="AF40" s="26">
        <v>0</v>
      </c>
      <c r="AG40" s="211">
        <f t="shared" si="17"/>
        <v>2</v>
      </c>
      <c r="AH40" s="97">
        <v>1</v>
      </c>
      <c r="AI40" s="97">
        <v>0</v>
      </c>
      <c r="AJ40" s="97">
        <v>0</v>
      </c>
      <c r="AK40" s="98">
        <v>1</v>
      </c>
      <c r="AL40" s="102">
        <f t="shared" si="1"/>
        <v>13</v>
      </c>
      <c r="AM40" s="97">
        <v>1</v>
      </c>
      <c r="AN40" s="211">
        <f t="shared" si="18"/>
        <v>12</v>
      </c>
      <c r="AO40" s="97">
        <v>4</v>
      </c>
      <c r="AP40" s="97">
        <v>5</v>
      </c>
      <c r="AQ40" s="97">
        <v>2</v>
      </c>
      <c r="AR40" s="98">
        <v>1</v>
      </c>
    </row>
    <row r="41" spans="1:44">
      <c r="A41" s="409"/>
      <c r="B41" s="246" t="s">
        <v>53</v>
      </c>
      <c r="C41" s="96">
        <v>259</v>
      </c>
      <c r="D41" s="97">
        <v>25</v>
      </c>
      <c r="E41" s="211">
        <f t="shared" si="12"/>
        <v>234</v>
      </c>
      <c r="F41" s="97">
        <v>80</v>
      </c>
      <c r="G41" s="97">
        <v>88</v>
      </c>
      <c r="H41" s="97">
        <v>40</v>
      </c>
      <c r="I41" s="98">
        <v>26</v>
      </c>
      <c r="J41" s="96">
        <v>31</v>
      </c>
      <c r="K41" s="97">
        <v>0</v>
      </c>
      <c r="L41" s="211">
        <f t="shared" si="13"/>
        <v>31</v>
      </c>
      <c r="M41" s="97">
        <v>8</v>
      </c>
      <c r="N41" s="97">
        <v>11</v>
      </c>
      <c r="O41" s="97">
        <v>7</v>
      </c>
      <c r="P41" s="98">
        <v>5</v>
      </c>
      <c r="Q41" s="96">
        <v>36</v>
      </c>
      <c r="R41" s="26">
        <v>0</v>
      </c>
      <c r="S41" s="211">
        <f t="shared" si="14"/>
        <v>36</v>
      </c>
      <c r="T41" s="97">
        <v>8</v>
      </c>
      <c r="U41" s="97">
        <v>11</v>
      </c>
      <c r="V41" s="97">
        <v>9</v>
      </c>
      <c r="W41" s="98">
        <v>8</v>
      </c>
      <c r="X41" s="102">
        <v>3</v>
      </c>
      <c r="Y41" s="26">
        <v>0</v>
      </c>
      <c r="Z41" s="211">
        <f t="shared" si="15"/>
        <v>3</v>
      </c>
      <c r="AA41" s="97">
        <v>1</v>
      </c>
      <c r="AB41" s="97">
        <v>2</v>
      </c>
      <c r="AC41" s="97">
        <v>0</v>
      </c>
      <c r="AD41" s="115">
        <v>0</v>
      </c>
      <c r="AE41" s="96">
        <f t="shared" si="16"/>
        <v>20</v>
      </c>
      <c r="AF41" s="26">
        <v>1</v>
      </c>
      <c r="AG41" s="211">
        <f t="shared" si="17"/>
        <v>19</v>
      </c>
      <c r="AH41" s="97">
        <v>4</v>
      </c>
      <c r="AI41" s="97">
        <v>6</v>
      </c>
      <c r="AJ41" s="97">
        <v>4</v>
      </c>
      <c r="AK41" s="98">
        <v>5</v>
      </c>
      <c r="AL41" s="102">
        <f t="shared" si="1"/>
        <v>14</v>
      </c>
      <c r="AM41" s="26">
        <v>0</v>
      </c>
      <c r="AN41" s="211">
        <f t="shared" si="18"/>
        <v>14</v>
      </c>
      <c r="AO41" s="97">
        <v>2</v>
      </c>
      <c r="AP41" s="97">
        <v>6</v>
      </c>
      <c r="AQ41" s="97">
        <v>4</v>
      </c>
      <c r="AR41" s="98">
        <v>2</v>
      </c>
    </row>
    <row r="42" spans="1:44">
      <c r="A42" s="409"/>
      <c r="B42" s="246" t="s">
        <v>54</v>
      </c>
      <c r="C42" s="96">
        <f>SUM(D42:E42)</f>
        <v>322</v>
      </c>
      <c r="D42" s="97">
        <v>29</v>
      </c>
      <c r="E42" s="211">
        <f t="shared" si="12"/>
        <v>293</v>
      </c>
      <c r="F42" s="97">
        <v>95</v>
      </c>
      <c r="G42" s="97">
        <v>104</v>
      </c>
      <c r="H42" s="97">
        <v>69</v>
      </c>
      <c r="I42" s="98">
        <v>25</v>
      </c>
      <c r="J42" s="96">
        <f>SUM(K42:L42)</f>
        <v>38</v>
      </c>
      <c r="K42" s="97">
        <v>0</v>
      </c>
      <c r="L42" s="211">
        <f t="shared" si="13"/>
        <v>38</v>
      </c>
      <c r="M42" s="97">
        <v>10</v>
      </c>
      <c r="N42" s="97">
        <v>11</v>
      </c>
      <c r="O42" s="97">
        <v>16</v>
      </c>
      <c r="P42" s="98">
        <v>1</v>
      </c>
      <c r="Q42" s="96">
        <f>SUM(R42:S42)</f>
        <v>66</v>
      </c>
      <c r="R42" s="26">
        <v>0</v>
      </c>
      <c r="S42" s="211">
        <f t="shared" si="14"/>
        <v>66</v>
      </c>
      <c r="T42" s="97">
        <v>10</v>
      </c>
      <c r="U42" s="97">
        <v>15</v>
      </c>
      <c r="V42" s="97">
        <v>28</v>
      </c>
      <c r="W42" s="98">
        <v>13</v>
      </c>
      <c r="X42" s="102">
        <f>SUM(Y42:Z42)</f>
        <v>44</v>
      </c>
      <c r="Y42" s="26">
        <v>3</v>
      </c>
      <c r="Z42" s="211">
        <f t="shared" si="15"/>
        <v>41</v>
      </c>
      <c r="AA42" s="97">
        <v>7</v>
      </c>
      <c r="AB42" s="97">
        <v>14</v>
      </c>
      <c r="AC42" s="97">
        <v>15</v>
      </c>
      <c r="AD42" s="115">
        <v>5</v>
      </c>
      <c r="AE42" s="96">
        <f t="shared" si="16"/>
        <v>3</v>
      </c>
      <c r="AF42" s="26">
        <v>0</v>
      </c>
      <c r="AG42" s="211">
        <f t="shared" si="17"/>
        <v>3</v>
      </c>
      <c r="AH42" s="97">
        <v>1</v>
      </c>
      <c r="AI42" s="97">
        <v>2</v>
      </c>
      <c r="AJ42" s="97">
        <v>0</v>
      </c>
      <c r="AK42" s="98">
        <v>0</v>
      </c>
      <c r="AL42" s="102">
        <f t="shared" si="1"/>
        <v>11</v>
      </c>
      <c r="AM42" s="26">
        <v>0</v>
      </c>
      <c r="AN42" s="211">
        <f t="shared" si="18"/>
        <v>11</v>
      </c>
      <c r="AO42" s="97">
        <v>2</v>
      </c>
      <c r="AP42" s="97">
        <v>3</v>
      </c>
      <c r="AQ42" s="97">
        <v>5</v>
      </c>
      <c r="AR42" s="98">
        <v>1</v>
      </c>
    </row>
    <row r="43" spans="1:44">
      <c r="A43" s="409"/>
      <c r="B43" s="246" t="s">
        <v>55</v>
      </c>
      <c r="C43" s="96">
        <v>291</v>
      </c>
      <c r="D43" s="97">
        <v>25</v>
      </c>
      <c r="E43" s="211">
        <f t="shared" si="12"/>
        <v>266</v>
      </c>
      <c r="F43" s="97">
        <v>85</v>
      </c>
      <c r="G43" s="97">
        <v>81</v>
      </c>
      <c r="H43" s="97">
        <v>68</v>
      </c>
      <c r="I43" s="98">
        <v>32</v>
      </c>
      <c r="J43" s="96">
        <v>36</v>
      </c>
      <c r="K43" s="97">
        <v>0</v>
      </c>
      <c r="L43" s="211">
        <f t="shared" si="13"/>
        <v>36</v>
      </c>
      <c r="M43" s="97">
        <v>12</v>
      </c>
      <c r="N43" s="97">
        <v>11</v>
      </c>
      <c r="O43" s="97">
        <v>8</v>
      </c>
      <c r="P43" s="98">
        <v>5</v>
      </c>
      <c r="Q43" s="96">
        <v>46</v>
      </c>
      <c r="R43" s="26">
        <v>0</v>
      </c>
      <c r="S43" s="211">
        <f t="shared" si="14"/>
        <v>46</v>
      </c>
      <c r="T43" s="97">
        <v>6</v>
      </c>
      <c r="U43" s="97">
        <v>14</v>
      </c>
      <c r="V43" s="97">
        <v>12</v>
      </c>
      <c r="W43" s="98">
        <v>14</v>
      </c>
      <c r="X43" s="102">
        <v>40</v>
      </c>
      <c r="Y43" s="26">
        <v>3</v>
      </c>
      <c r="Z43" s="211">
        <f t="shared" si="15"/>
        <v>37</v>
      </c>
      <c r="AA43" s="97">
        <v>7</v>
      </c>
      <c r="AB43" s="97">
        <v>14</v>
      </c>
      <c r="AC43" s="97">
        <v>13</v>
      </c>
      <c r="AD43" s="115">
        <v>3</v>
      </c>
      <c r="AE43" s="96">
        <f t="shared" si="16"/>
        <v>0</v>
      </c>
      <c r="AF43" s="26">
        <v>0</v>
      </c>
      <c r="AG43" s="211">
        <f t="shared" si="17"/>
        <v>0</v>
      </c>
      <c r="AH43" s="97">
        <v>0</v>
      </c>
      <c r="AI43" s="97">
        <v>0</v>
      </c>
      <c r="AJ43" s="97">
        <v>0</v>
      </c>
      <c r="AK43" s="98">
        <v>0</v>
      </c>
      <c r="AL43" s="102">
        <f t="shared" si="1"/>
        <v>13</v>
      </c>
      <c r="AM43" s="26">
        <v>1</v>
      </c>
      <c r="AN43" s="211">
        <f t="shared" si="18"/>
        <v>12</v>
      </c>
      <c r="AO43" s="97">
        <v>3</v>
      </c>
      <c r="AP43" s="97">
        <v>4</v>
      </c>
      <c r="AQ43" s="97">
        <v>4</v>
      </c>
      <c r="AR43" s="98">
        <v>1</v>
      </c>
    </row>
    <row r="44" spans="1:44">
      <c r="A44" s="409"/>
      <c r="B44" s="246" t="s">
        <v>56</v>
      </c>
      <c r="C44" s="96">
        <v>327</v>
      </c>
      <c r="D44" s="97">
        <v>29</v>
      </c>
      <c r="E44" s="211">
        <f t="shared" si="12"/>
        <v>298</v>
      </c>
      <c r="F44" s="97">
        <v>103</v>
      </c>
      <c r="G44" s="97">
        <v>103</v>
      </c>
      <c r="H44" s="97">
        <v>68</v>
      </c>
      <c r="I44" s="98">
        <v>24</v>
      </c>
      <c r="J44" s="96">
        <v>43</v>
      </c>
      <c r="K44" s="97">
        <v>0</v>
      </c>
      <c r="L44" s="211">
        <f t="shared" si="13"/>
        <v>43</v>
      </c>
      <c r="M44" s="97">
        <v>10</v>
      </c>
      <c r="N44" s="97">
        <v>16</v>
      </c>
      <c r="O44" s="97">
        <v>15</v>
      </c>
      <c r="P44" s="98">
        <v>2</v>
      </c>
      <c r="Q44" s="96">
        <v>85</v>
      </c>
      <c r="R44" s="26">
        <v>0</v>
      </c>
      <c r="S44" s="211">
        <f t="shared" si="14"/>
        <v>85</v>
      </c>
      <c r="T44" s="97">
        <v>12</v>
      </c>
      <c r="U44" s="97">
        <v>24</v>
      </c>
      <c r="V44" s="97">
        <v>27</v>
      </c>
      <c r="W44" s="98">
        <v>22</v>
      </c>
      <c r="X44" s="102">
        <v>43</v>
      </c>
      <c r="Y44" s="26">
        <v>1</v>
      </c>
      <c r="Z44" s="211">
        <f t="shared" si="15"/>
        <v>42</v>
      </c>
      <c r="AA44" s="97">
        <v>9</v>
      </c>
      <c r="AB44" s="97">
        <v>14</v>
      </c>
      <c r="AC44" s="97">
        <v>16</v>
      </c>
      <c r="AD44" s="115">
        <v>3</v>
      </c>
      <c r="AE44" s="96">
        <f t="shared" si="16"/>
        <v>1</v>
      </c>
      <c r="AF44" s="26">
        <v>0</v>
      </c>
      <c r="AG44" s="211">
        <f t="shared" si="17"/>
        <v>1</v>
      </c>
      <c r="AH44" s="97">
        <v>0</v>
      </c>
      <c r="AI44" s="97">
        <v>1</v>
      </c>
      <c r="AJ44" s="97">
        <v>0</v>
      </c>
      <c r="AK44" s="98">
        <v>0</v>
      </c>
      <c r="AL44" s="102">
        <f t="shared" si="1"/>
        <v>12</v>
      </c>
      <c r="AM44" s="26">
        <v>0</v>
      </c>
      <c r="AN44" s="211">
        <f t="shared" si="18"/>
        <v>12</v>
      </c>
      <c r="AO44" s="97">
        <v>3</v>
      </c>
      <c r="AP44" s="97">
        <v>4</v>
      </c>
      <c r="AQ44" s="97">
        <v>5</v>
      </c>
      <c r="AR44" s="98">
        <v>0</v>
      </c>
    </row>
    <row r="45" spans="1:44">
      <c r="A45" s="409"/>
      <c r="B45" s="246" t="s">
        <v>57</v>
      </c>
      <c r="C45" s="96">
        <f>SUM(D45:E45)</f>
        <v>273</v>
      </c>
      <c r="D45" s="97">
        <v>15</v>
      </c>
      <c r="E45" s="211">
        <f t="shared" si="12"/>
        <v>258</v>
      </c>
      <c r="F45" s="97">
        <v>90</v>
      </c>
      <c r="G45" s="97">
        <v>81</v>
      </c>
      <c r="H45" s="97">
        <v>65</v>
      </c>
      <c r="I45" s="98">
        <v>22</v>
      </c>
      <c r="J45" s="96">
        <f>SUM(L45)</f>
        <v>31</v>
      </c>
      <c r="K45" s="97">
        <v>0</v>
      </c>
      <c r="L45" s="211">
        <f t="shared" si="13"/>
        <v>31</v>
      </c>
      <c r="M45" s="97">
        <v>16</v>
      </c>
      <c r="N45" s="97">
        <v>9</v>
      </c>
      <c r="O45" s="97">
        <v>2</v>
      </c>
      <c r="P45" s="98">
        <v>4</v>
      </c>
      <c r="Q45" s="96">
        <f>SUM(S45)</f>
        <v>57</v>
      </c>
      <c r="R45" s="26">
        <v>0</v>
      </c>
      <c r="S45" s="211">
        <f t="shared" si="14"/>
        <v>57</v>
      </c>
      <c r="T45" s="97">
        <v>7</v>
      </c>
      <c r="U45" s="97">
        <v>17</v>
      </c>
      <c r="V45" s="97">
        <v>18</v>
      </c>
      <c r="W45" s="98">
        <v>15</v>
      </c>
      <c r="X45" s="102">
        <f>SUM(Y45:Z45)</f>
        <v>75</v>
      </c>
      <c r="Y45" s="85">
        <v>2</v>
      </c>
      <c r="Z45" s="211">
        <f t="shared" si="15"/>
        <v>73</v>
      </c>
      <c r="AA45" s="97">
        <v>26</v>
      </c>
      <c r="AB45" s="97">
        <v>19</v>
      </c>
      <c r="AC45" s="97">
        <v>18</v>
      </c>
      <c r="AD45" s="115">
        <v>10</v>
      </c>
      <c r="AE45" s="96">
        <f t="shared" si="16"/>
        <v>17</v>
      </c>
      <c r="AF45" s="85">
        <v>1</v>
      </c>
      <c r="AG45" s="211">
        <f t="shared" si="17"/>
        <v>16</v>
      </c>
      <c r="AH45" s="97">
        <v>8</v>
      </c>
      <c r="AI45" s="97">
        <v>4</v>
      </c>
      <c r="AJ45" s="97">
        <v>2</v>
      </c>
      <c r="AK45" s="98">
        <v>2</v>
      </c>
      <c r="AL45" s="102">
        <f t="shared" si="1"/>
        <v>16</v>
      </c>
      <c r="AM45" s="85">
        <v>0</v>
      </c>
      <c r="AN45" s="211">
        <f t="shared" si="18"/>
        <v>16</v>
      </c>
      <c r="AO45" s="97">
        <v>7</v>
      </c>
      <c r="AP45" s="97">
        <v>4</v>
      </c>
      <c r="AQ45" s="97">
        <v>4</v>
      </c>
      <c r="AR45" s="98">
        <v>1</v>
      </c>
    </row>
    <row r="46" spans="1:44" ht="17.25" thickBot="1">
      <c r="A46" s="423" t="s">
        <v>669</v>
      </c>
      <c r="B46" s="424"/>
      <c r="C46" s="283">
        <f>SUM(C30:C45)</f>
        <v>5544</v>
      </c>
      <c r="D46" s="221">
        <f t="shared" ref="D46:AR46" si="19">SUM(D30:D45)</f>
        <v>504</v>
      </c>
      <c r="E46" s="221">
        <f t="shared" si="19"/>
        <v>5027</v>
      </c>
      <c r="F46" s="221">
        <f t="shared" si="19"/>
        <v>1725</v>
      </c>
      <c r="G46" s="221">
        <f t="shared" si="19"/>
        <v>1770</v>
      </c>
      <c r="H46" s="221">
        <f t="shared" si="19"/>
        <v>976</v>
      </c>
      <c r="I46" s="222">
        <f t="shared" si="19"/>
        <v>556</v>
      </c>
      <c r="J46" s="283">
        <f t="shared" si="19"/>
        <v>661</v>
      </c>
      <c r="K46" s="221">
        <f t="shared" si="19"/>
        <v>0</v>
      </c>
      <c r="L46" s="221">
        <f t="shared" si="19"/>
        <v>661</v>
      </c>
      <c r="M46" s="221">
        <f t="shared" si="19"/>
        <v>197</v>
      </c>
      <c r="N46" s="221">
        <f t="shared" si="19"/>
        <v>282</v>
      </c>
      <c r="O46" s="221">
        <f t="shared" si="19"/>
        <v>113</v>
      </c>
      <c r="P46" s="222">
        <f t="shared" si="19"/>
        <v>69</v>
      </c>
      <c r="Q46" s="283">
        <f t="shared" si="19"/>
        <v>1192</v>
      </c>
      <c r="R46" s="221">
        <f t="shared" si="19"/>
        <v>1</v>
      </c>
      <c r="S46" s="221">
        <f t="shared" si="19"/>
        <v>1191</v>
      </c>
      <c r="T46" s="221">
        <f t="shared" si="19"/>
        <v>170</v>
      </c>
      <c r="U46" s="221">
        <f t="shared" si="19"/>
        <v>363</v>
      </c>
      <c r="V46" s="221">
        <f t="shared" si="19"/>
        <v>362</v>
      </c>
      <c r="W46" s="222">
        <f t="shared" si="19"/>
        <v>296</v>
      </c>
      <c r="X46" s="268">
        <f t="shared" si="19"/>
        <v>759</v>
      </c>
      <c r="Y46" s="221">
        <f t="shared" si="19"/>
        <v>47</v>
      </c>
      <c r="Z46" s="221">
        <f t="shared" si="19"/>
        <v>710</v>
      </c>
      <c r="AA46" s="221">
        <f t="shared" si="19"/>
        <v>186</v>
      </c>
      <c r="AB46" s="221">
        <f t="shared" si="19"/>
        <v>259</v>
      </c>
      <c r="AC46" s="221">
        <f t="shared" si="19"/>
        <v>187</v>
      </c>
      <c r="AD46" s="302">
        <f t="shared" si="19"/>
        <v>78</v>
      </c>
      <c r="AE46" s="283">
        <f t="shared" si="19"/>
        <v>57</v>
      </c>
      <c r="AF46" s="221">
        <f t="shared" si="19"/>
        <v>2</v>
      </c>
      <c r="AG46" s="221">
        <f t="shared" si="19"/>
        <v>55</v>
      </c>
      <c r="AH46" s="221">
        <f t="shared" si="19"/>
        <v>17</v>
      </c>
      <c r="AI46" s="221">
        <f t="shared" si="19"/>
        <v>20</v>
      </c>
      <c r="AJ46" s="221">
        <f t="shared" si="19"/>
        <v>8</v>
      </c>
      <c r="AK46" s="222">
        <f t="shared" si="19"/>
        <v>10</v>
      </c>
      <c r="AL46" s="268">
        <f t="shared" si="19"/>
        <v>216</v>
      </c>
      <c r="AM46" s="221">
        <f t="shared" si="19"/>
        <v>4</v>
      </c>
      <c r="AN46" s="221">
        <f t="shared" si="19"/>
        <v>212</v>
      </c>
      <c r="AO46" s="221">
        <f t="shared" si="19"/>
        <v>55</v>
      </c>
      <c r="AP46" s="221">
        <f t="shared" si="19"/>
        <v>72</v>
      </c>
      <c r="AQ46" s="221">
        <f t="shared" si="19"/>
        <v>69</v>
      </c>
      <c r="AR46" s="222">
        <f t="shared" si="19"/>
        <v>16</v>
      </c>
    </row>
    <row r="47" spans="1:44">
      <c r="A47" s="408" t="s">
        <v>393</v>
      </c>
      <c r="B47" s="247" t="s">
        <v>42</v>
      </c>
      <c r="C47" s="284">
        <f t="shared" ref="C47:C54" si="20">SUM(D47:E47)</f>
        <v>340</v>
      </c>
      <c r="D47" s="223">
        <v>21</v>
      </c>
      <c r="E47" s="223">
        <f t="shared" ref="E47:E54" si="21">SUM(F47:I47)</f>
        <v>319</v>
      </c>
      <c r="F47" s="223">
        <v>80</v>
      </c>
      <c r="G47" s="223">
        <v>79</v>
      </c>
      <c r="H47" s="223">
        <v>69</v>
      </c>
      <c r="I47" s="226">
        <v>91</v>
      </c>
      <c r="J47" s="284">
        <f t="shared" ref="J47:J54" si="22">SUM(K47:L47)</f>
        <v>43</v>
      </c>
      <c r="K47" s="223">
        <v>0</v>
      </c>
      <c r="L47" s="223">
        <f t="shared" ref="L47:L54" si="23">SUM(M47:P47)</f>
        <v>43</v>
      </c>
      <c r="M47" s="223">
        <v>7</v>
      </c>
      <c r="N47" s="223">
        <v>18</v>
      </c>
      <c r="O47" s="223">
        <v>9</v>
      </c>
      <c r="P47" s="226">
        <v>9</v>
      </c>
      <c r="Q47" s="284">
        <f t="shared" ref="Q47:Q54" si="24">SUM(R47:S47)</f>
        <v>41</v>
      </c>
      <c r="R47" s="227">
        <v>0</v>
      </c>
      <c r="S47" s="223">
        <f t="shared" ref="S47:S54" si="25">SUM(T47:W47)</f>
        <v>41</v>
      </c>
      <c r="T47" s="223">
        <v>5</v>
      </c>
      <c r="U47" s="223">
        <v>13</v>
      </c>
      <c r="V47" s="223">
        <v>5</v>
      </c>
      <c r="W47" s="226">
        <v>18</v>
      </c>
      <c r="X47" s="269">
        <f t="shared" ref="X47:X54" si="26">SUM(Y47:Z47)</f>
        <v>41</v>
      </c>
      <c r="Y47" s="227">
        <v>2</v>
      </c>
      <c r="Z47" s="223">
        <f t="shared" ref="Z47:Z54" si="27">SUM(AA47:AD47)</f>
        <v>39</v>
      </c>
      <c r="AA47" s="223">
        <v>5</v>
      </c>
      <c r="AB47" s="223">
        <v>17</v>
      </c>
      <c r="AC47" s="223">
        <v>15</v>
      </c>
      <c r="AD47" s="303">
        <v>2</v>
      </c>
      <c r="AE47" s="284">
        <f>SUM(AF47:AG47)</f>
        <v>0</v>
      </c>
      <c r="AF47" s="227">
        <v>0</v>
      </c>
      <c r="AG47" s="223">
        <f t="shared" ref="AG47:AG54" si="28">SUM(AH47:AK47)</f>
        <v>0</v>
      </c>
      <c r="AH47" s="223">
        <v>0</v>
      </c>
      <c r="AI47" s="223">
        <v>0</v>
      </c>
      <c r="AJ47" s="223">
        <v>0</v>
      </c>
      <c r="AK47" s="226">
        <v>0</v>
      </c>
      <c r="AL47" s="269">
        <f t="shared" ref="AL47:AL54" si="29">SUM(AM47:AN47)</f>
        <v>19</v>
      </c>
      <c r="AM47" s="227">
        <v>0</v>
      </c>
      <c r="AN47" s="223">
        <f t="shared" ref="AN47:AN54" si="30">SUM(AO47:AR47)</f>
        <v>19</v>
      </c>
      <c r="AO47" s="223">
        <v>1</v>
      </c>
      <c r="AP47" s="223">
        <v>3</v>
      </c>
      <c r="AQ47" s="223">
        <v>11</v>
      </c>
      <c r="AR47" s="226">
        <v>4</v>
      </c>
    </row>
    <row r="48" spans="1:44">
      <c r="A48" s="409"/>
      <c r="B48" s="248" t="s">
        <v>44</v>
      </c>
      <c r="C48" s="96">
        <f t="shared" si="20"/>
        <v>383</v>
      </c>
      <c r="D48" s="97">
        <v>22</v>
      </c>
      <c r="E48" s="97">
        <f t="shared" si="21"/>
        <v>361</v>
      </c>
      <c r="F48" s="97">
        <v>112</v>
      </c>
      <c r="G48" s="97">
        <v>116</v>
      </c>
      <c r="H48" s="97">
        <v>97</v>
      </c>
      <c r="I48" s="98">
        <v>36</v>
      </c>
      <c r="J48" s="96">
        <f t="shared" si="22"/>
        <v>62</v>
      </c>
      <c r="K48" s="97">
        <v>0</v>
      </c>
      <c r="L48" s="97">
        <f t="shared" si="23"/>
        <v>62</v>
      </c>
      <c r="M48" s="97">
        <v>12</v>
      </c>
      <c r="N48" s="97">
        <v>30</v>
      </c>
      <c r="O48" s="97">
        <v>16</v>
      </c>
      <c r="P48" s="98">
        <v>4</v>
      </c>
      <c r="Q48" s="96">
        <f t="shared" si="24"/>
        <v>103</v>
      </c>
      <c r="R48" s="85">
        <v>0</v>
      </c>
      <c r="S48" s="97">
        <f t="shared" si="25"/>
        <v>103</v>
      </c>
      <c r="T48" s="97">
        <v>11</v>
      </c>
      <c r="U48" s="97">
        <v>28</v>
      </c>
      <c r="V48" s="97">
        <v>27</v>
      </c>
      <c r="W48" s="98">
        <v>37</v>
      </c>
      <c r="X48" s="102">
        <f t="shared" si="26"/>
        <v>69</v>
      </c>
      <c r="Y48" s="85">
        <v>3</v>
      </c>
      <c r="Z48" s="97">
        <f t="shared" si="27"/>
        <v>66</v>
      </c>
      <c r="AA48" s="97">
        <v>10</v>
      </c>
      <c r="AB48" s="97">
        <v>27</v>
      </c>
      <c r="AC48" s="97">
        <v>22</v>
      </c>
      <c r="AD48" s="115">
        <v>7</v>
      </c>
      <c r="AE48" s="96">
        <f t="shared" ref="AE48:AE54" si="31">SUM(AF48:AG48)</f>
        <v>3</v>
      </c>
      <c r="AF48" s="85">
        <v>0</v>
      </c>
      <c r="AG48" s="97">
        <f t="shared" si="28"/>
        <v>3</v>
      </c>
      <c r="AH48" s="97">
        <v>1</v>
      </c>
      <c r="AI48" s="97">
        <v>2</v>
      </c>
      <c r="AJ48" s="97">
        <v>0</v>
      </c>
      <c r="AK48" s="98">
        <v>0</v>
      </c>
      <c r="AL48" s="102">
        <f t="shared" si="29"/>
        <v>25</v>
      </c>
      <c r="AM48" s="85">
        <v>0</v>
      </c>
      <c r="AN48" s="97">
        <f t="shared" si="30"/>
        <v>25</v>
      </c>
      <c r="AO48" s="97">
        <v>3</v>
      </c>
      <c r="AP48" s="97">
        <v>7</v>
      </c>
      <c r="AQ48" s="97">
        <v>11</v>
      </c>
      <c r="AR48" s="98">
        <v>4</v>
      </c>
    </row>
    <row r="49" spans="1:44">
      <c r="A49" s="409"/>
      <c r="B49" s="248" t="s">
        <v>43</v>
      </c>
      <c r="C49" s="96">
        <f t="shared" si="20"/>
        <v>324</v>
      </c>
      <c r="D49" s="97">
        <v>28</v>
      </c>
      <c r="E49" s="97">
        <f t="shared" si="21"/>
        <v>296</v>
      </c>
      <c r="F49" s="97">
        <v>96</v>
      </c>
      <c r="G49" s="97">
        <v>92</v>
      </c>
      <c r="H49" s="97">
        <v>86</v>
      </c>
      <c r="I49" s="98">
        <v>22</v>
      </c>
      <c r="J49" s="96">
        <f t="shared" si="22"/>
        <v>52</v>
      </c>
      <c r="K49" s="97">
        <v>0</v>
      </c>
      <c r="L49" s="97">
        <f t="shared" si="23"/>
        <v>52</v>
      </c>
      <c r="M49" s="97">
        <v>10</v>
      </c>
      <c r="N49" s="97">
        <v>17</v>
      </c>
      <c r="O49" s="97">
        <v>15</v>
      </c>
      <c r="P49" s="98">
        <v>10</v>
      </c>
      <c r="Q49" s="96">
        <f t="shared" si="24"/>
        <v>63</v>
      </c>
      <c r="R49" s="85">
        <v>0</v>
      </c>
      <c r="S49" s="97">
        <f t="shared" si="25"/>
        <v>63</v>
      </c>
      <c r="T49" s="97">
        <v>7</v>
      </c>
      <c r="U49" s="97">
        <v>19</v>
      </c>
      <c r="V49" s="97">
        <v>11</v>
      </c>
      <c r="W49" s="98">
        <v>26</v>
      </c>
      <c r="X49" s="102">
        <f t="shared" si="26"/>
        <v>44</v>
      </c>
      <c r="Y49" s="85">
        <v>3</v>
      </c>
      <c r="Z49" s="97">
        <f t="shared" si="27"/>
        <v>41</v>
      </c>
      <c r="AA49" s="97">
        <v>8</v>
      </c>
      <c r="AB49" s="97">
        <v>19</v>
      </c>
      <c r="AC49" s="97">
        <v>11</v>
      </c>
      <c r="AD49" s="115">
        <v>3</v>
      </c>
      <c r="AE49" s="96">
        <f t="shared" si="31"/>
        <v>0</v>
      </c>
      <c r="AF49" s="85">
        <v>0</v>
      </c>
      <c r="AG49" s="97">
        <f t="shared" si="28"/>
        <v>0</v>
      </c>
      <c r="AH49" s="97">
        <v>0</v>
      </c>
      <c r="AI49" s="97">
        <v>0</v>
      </c>
      <c r="AJ49" s="97">
        <v>0</v>
      </c>
      <c r="AK49" s="98">
        <v>0</v>
      </c>
      <c r="AL49" s="102">
        <f t="shared" si="29"/>
        <v>22</v>
      </c>
      <c r="AM49" s="85">
        <v>0</v>
      </c>
      <c r="AN49" s="97">
        <f t="shared" si="30"/>
        <v>22</v>
      </c>
      <c r="AO49" s="97">
        <v>2</v>
      </c>
      <c r="AP49" s="97">
        <v>4</v>
      </c>
      <c r="AQ49" s="97">
        <v>12</v>
      </c>
      <c r="AR49" s="98">
        <v>4</v>
      </c>
    </row>
    <row r="50" spans="1:44">
      <c r="A50" s="409"/>
      <c r="B50" s="248" t="s">
        <v>48</v>
      </c>
      <c r="C50" s="96">
        <f t="shared" si="20"/>
        <v>289</v>
      </c>
      <c r="D50" s="97">
        <v>23</v>
      </c>
      <c r="E50" s="97">
        <f t="shared" si="21"/>
        <v>266</v>
      </c>
      <c r="F50" s="97">
        <v>82</v>
      </c>
      <c r="G50" s="97">
        <v>90</v>
      </c>
      <c r="H50" s="97">
        <v>68</v>
      </c>
      <c r="I50" s="98">
        <v>26</v>
      </c>
      <c r="J50" s="96">
        <f t="shared" si="22"/>
        <v>43</v>
      </c>
      <c r="K50" s="97">
        <v>0</v>
      </c>
      <c r="L50" s="97">
        <f t="shared" si="23"/>
        <v>43</v>
      </c>
      <c r="M50" s="97">
        <v>7</v>
      </c>
      <c r="N50" s="97">
        <v>14</v>
      </c>
      <c r="O50" s="97">
        <v>14</v>
      </c>
      <c r="P50" s="98">
        <v>8</v>
      </c>
      <c r="Q50" s="96">
        <f t="shared" si="24"/>
        <v>59</v>
      </c>
      <c r="R50" s="85">
        <v>0</v>
      </c>
      <c r="S50" s="97">
        <f t="shared" si="25"/>
        <v>59</v>
      </c>
      <c r="T50" s="97">
        <v>8</v>
      </c>
      <c r="U50" s="97">
        <v>16</v>
      </c>
      <c r="V50" s="97">
        <v>16</v>
      </c>
      <c r="W50" s="98">
        <v>19</v>
      </c>
      <c r="X50" s="102">
        <f t="shared" si="26"/>
        <v>41</v>
      </c>
      <c r="Y50" s="85">
        <v>3</v>
      </c>
      <c r="Z50" s="97">
        <f t="shared" si="27"/>
        <v>38</v>
      </c>
      <c r="AA50" s="97">
        <v>7</v>
      </c>
      <c r="AB50" s="97">
        <v>16</v>
      </c>
      <c r="AC50" s="97">
        <v>12</v>
      </c>
      <c r="AD50" s="115">
        <v>3</v>
      </c>
      <c r="AE50" s="96">
        <f t="shared" si="31"/>
        <v>1</v>
      </c>
      <c r="AF50" s="85">
        <v>0</v>
      </c>
      <c r="AG50" s="97">
        <f t="shared" si="28"/>
        <v>1</v>
      </c>
      <c r="AH50" s="97">
        <v>0</v>
      </c>
      <c r="AI50" s="97">
        <v>1</v>
      </c>
      <c r="AJ50" s="97">
        <v>0</v>
      </c>
      <c r="AK50" s="98">
        <v>0</v>
      </c>
      <c r="AL50" s="102">
        <f t="shared" si="29"/>
        <v>18</v>
      </c>
      <c r="AM50" s="85">
        <v>0</v>
      </c>
      <c r="AN50" s="97">
        <f t="shared" si="30"/>
        <v>18</v>
      </c>
      <c r="AO50" s="97">
        <v>2</v>
      </c>
      <c r="AP50" s="97">
        <v>6</v>
      </c>
      <c r="AQ50" s="97">
        <v>8</v>
      </c>
      <c r="AR50" s="98">
        <v>2</v>
      </c>
    </row>
    <row r="51" spans="1:44">
      <c r="A51" s="409"/>
      <c r="B51" s="248" t="s">
        <v>49</v>
      </c>
      <c r="C51" s="96">
        <f t="shared" si="20"/>
        <v>440</v>
      </c>
      <c r="D51" s="97">
        <v>33</v>
      </c>
      <c r="E51" s="97">
        <f t="shared" si="21"/>
        <v>407</v>
      </c>
      <c r="F51" s="97">
        <v>121</v>
      </c>
      <c r="G51" s="97">
        <v>149</v>
      </c>
      <c r="H51" s="97">
        <v>97</v>
      </c>
      <c r="I51" s="98">
        <v>40</v>
      </c>
      <c r="J51" s="96">
        <f t="shared" si="22"/>
        <v>65</v>
      </c>
      <c r="K51" s="97">
        <v>0</v>
      </c>
      <c r="L51" s="97">
        <f t="shared" si="23"/>
        <v>65</v>
      </c>
      <c r="M51" s="97">
        <v>13</v>
      </c>
      <c r="N51" s="97">
        <v>24</v>
      </c>
      <c r="O51" s="97">
        <v>25</v>
      </c>
      <c r="P51" s="98">
        <v>3</v>
      </c>
      <c r="Q51" s="96">
        <f t="shared" si="24"/>
        <v>108</v>
      </c>
      <c r="R51" s="85">
        <v>0</v>
      </c>
      <c r="S51" s="97">
        <f t="shared" si="25"/>
        <v>108</v>
      </c>
      <c r="T51" s="97">
        <v>11</v>
      </c>
      <c r="U51" s="97">
        <v>32</v>
      </c>
      <c r="V51" s="97">
        <v>19</v>
      </c>
      <c r="W51" s="98">
        <v>46</v>
      </c>
      <c r="X51" s="102">
        <f t="shared" si="26"/>
        <v>64</v>
      </c>
      <c r="Y51" s="85">
        <v>3</v>
      </c>
      <c r="Z51" s="97">
        <f t="shared" si="27"/>
        <v>61</v>
      </c>
      <c r="AA51" s="97">
        <v>15</v>
      </c>
      <c r="AB51" s="97">
        <v>24</v>
      </c>
      <c r="AC51" s="97">
        <v>19</v>
      </c>
      <c r="AD51" s="115">
        <v>3</v>
      </c>
      <c r="AE51" s="96">
        <f t="shared" si="31"/>
        <v>3</v>
      </c>
      <c r="AF51" s="85">
        <v>0</v>
      </c>
      <c r="AG51" s="97">
        <f t="shared" si="28"/>
        <v>3</v>
      </c>
      <c r="AH51" s="97">
        <v>1</v>
      </c>
      <c r="AI51" s="97">
        <v>1</v>
      </c>
      <c r="AJ51" s="97">
        <v>1</v>
      </c>
      <c r="AK51" s="98">
        <v>0</v>
      </c>
      <c r="AL51" s="102">
        <f t="shared" si="29"/>
        <v>24</v>
      </c>
      <c r="AM51" s="85">
        <v>0</v>
      </c>
      <c r="AN51" s="97">
        <f t="shared" si="30"/>
        <v>24</v>
      </c>
      <c r="AO51" s="97">
        <v>4</v>
      </c>
      <c r="AP51" s="97">
        <v>6</v>
      </c>
      <c r="AQ51" s="97">
        <v>11</v>
      </c>
      <c r="AR51" s="98">
        <v>3</v>
      </c>
    </row>
    <row r="52" spans="1:44">
      <c r="A52" s="409"/>
      <c r="B52" s="248" t="s">
        <v>58</v>
      </c>
      <c r="C52" s="96">
        <f t="shared" si="20"/>
        <v>443</v>
      </c>
      <c r="D52" s="97">
        <v>41</v>
      </c>
      <c r="E52" s="97">
        <f t="shared" si="21"/>
        <v>402</v>
      </c>
      <c r="F52" s="97">
        <v>121</v>
      </c>
      <c r="G52" s="97">
        <v>130</v>
      </c>
      <c r="H52" s="97">
        <v>116</v>
      </c>
      <c r="I52" s="98">
        <v>35</v>
      </c>
      <c r="J52" s="96">
        <f t="shared" si="22"/>
        <v>57</v>
      </c>
      <c r="K52" s="97">
        <v>0</v>
      </c>
      <c r="L52" s="97">
        <f t="shared" si="23"/>
        <v>57</v>
      </c>
      <c r="M52" s="97">
        <v>11</v>
      </c>
      <c r="N52" s="97">
        <v>28</v>
      </c>
      <c r="O52" s="97">
        <v>13</v>
      </c>
      <c r="P52" s="98">
        <v>5</v>
      </c>
      <c r="Q52" s="96">
        <f t="shared" si="24"/>
        <v>114</v>
      </c>
      <c r="R52" s="85">
        <v>1</v>
      </c>
      <c r="S52" s="97">
        <f t="shared" si="25"/>
        <v>113</v>
      </c>
      <c r="T52" s="97">
        <v>9</v>
      </c>
      <c r="U52" s="97">
        <v>32</v>
      </c>
      <c r="V52" s="97">
        <v>27</v>
      </c>
      <c r="W52" s="98">
        <v>45</v>
      </c>
      <c r="X52" s="102">
        <f t="shared" si="26"/>
        <v>62</v>
      </c>
      <c r="Y52" s="85">
        <v>3</v>
      </c>
      <c r="Z52" s="97">
        <f t="shared" si="27"/>
        <v>59</v>
      </c>
      <c r="AA52" s="97">
        <v>9</v>
      </c>
      <c r="AB52" s="97">
        <v>27</v>
      </c>
      <c r="AC52" s="97">
        <v>19</v>
      </c>
      <c r="AD52" s="115">
        <v>4</v>
      </c>
      <c r="AE52" s="96">
        <f t="shared" si="31"/>
        <v>0</v>
      </c>
      <c r="AF52" s="85">
        <v>0</v>
      </c>
      <c r="AG52" s="97">
        <f t="shared" si="28"/>
        <v>0</v>
      </c>
      <c r="AH52" s="97">
        <v>0</v>
      </c>
      <c r="AI52" s="97">
        <v>0</v>
      </c>
      <c r="AJ52" s="97">
        <v>0</v>
      </c>
      <c r="AK52" s="98">
        <v>0</v>
      </c>
      <c r="AL52" s="102">
        <f t="shared" si="29"/>
        <v>21</v>
      </c>
      <c r="AM52" s="85">
        <v>0</v>
      </c>
      <c r="AN52" s="97">
        <f t="shared" si="30"/>
        <v>21</v>
      </c>
      <c r="AO52" s="97">
        <v>2</v>
      </c>
      <c r="AP52" s="97">
        <v>5</v>
      </c>
      <c r="AQ52" s="97">
        <v>12</v>
      </c>
      <c r="AR52" s="98">
        <v>2</v>
      </c>
    </row>
    <row r="53" spans="1:44">
      <c r="A53" s="409"/>
      <c r="B53" s="248" t="s">
        <v>59</v>
      </c>
      <c r="C53" s="96">
        <f t="shared" si="20"/>
        <v>435</v>
      </c>
      <c r="D53" s="97">
        <v>33</v>
      </c>
      <c r="E53" s="97">
        <f t="shared" si="21"/>
        <v>402</v>
      </c>
      <c r="F53" s="97">
        <v>121</v>
      </c>
      <c r="G53" s="97">
        <v>132</v>
      </c>
      <c r="H53" s="97">
        <v>109</v>
      </c>
      <c r="I53" s="98">
        <v>40</v>
      </c>
      <c r="J53" s="96">
        <f t="shared" si="22"/>
        <v>66</v>
      </c>
      <c r="K53" s="97">
        <v>0</v>
      </c>
      <c r="L53" s="97">
        <f t="shared" si="23"/>
        <v>66</v>
      </c>
      <c r="M53" s="97">
        <v>13</v>
      </c>
      <c r="N53" s="97">
        <v>36</v>
      </c>
      <c r="O53" s="97">
        <v>12</v>
      </c>
      <c r="P53" s="98">
        <v>5</v>
      </c>
      <c r="Q53" s="96">
        <f t="shared" si="24"/>
        <v>168</v>
      </c>
      <c r="R53" s="85">
        <v>0</v>
      </c>
      <c r="S53" s="97">
        <f t="shared" si="25"/>
        <v>168</v>
      </c>
      <c r="T53" s="97">
        <v>21</v>
      </c>
      <c r="U53" s="97">
        <v>41</v>
      </c>
      <c r="V53" s="97">
        <v>38</v>
      </c>
      <c r="W53" s="98">
        <v>68</v>
      </c>
      <c r="X53" s="102">
        <f t="shared" si="26"/>
        <v>64</v>
      </c>
      <c r="Y53" s="85">
        <v>3</v>
      </c>
      <c r="Z53" s="97">
        <f t="shared" si="27"/>
        <v>61</v>
      </c>
      <c r="AA53" s="97">
        <v>11</v>
      </c>
      <c r="AB53" s="97">
        <v>22</v>
      </c>
      <c r="AC53" s="97">
        <v>25</v>
      </c>
      <c r="AD53" s="115">
        <v>3</v>
      </c>
      <c r="AE53" s="96">
        <f t="shared" si="31"/>
        <v>2</v>
      </c>
      <c r="AF53" s="85">
        <v>0</v>
      </c>
      <c r="AG53" s="97">
        <f t="shared" si="28"/>
        <v>2</v>
      </c>
      <c r="AH53" s="97">
        <v>0</v>
      </c>
      <c r="AI53" s="97">
        <v>2</v>
      </c>
      <c r="AJ53" s="97">
        <v>0</v>
      </c>
      <c r="AK53" s="98">
        <v>0</v>
      </c>
      <c r="AL53" s="102">
        <f t="shared" si="29"/>
        <v>25</v>
      </c>
      <c r="AM53" s="85">
        <v>0</v>
      </c>
      <c r="AN53" s="97">
        <f t="shared" si="30"/>
        <v>25</v>
      </c>
      <c r="AO53" s="97">
        <v>5</v>
      </c>
      <c r="AP53" s="97">
        <v>6</v>
      </c>
      <c r="AQ53" s="97">
        <v>11</v>
      </c>
      <c r="AR53" s="98">
        <v>3</v>
      </c>
    </row>
    <row r="54" spans="1:44">
      <c r="A54" s="409"/>
      <c r="B54" s="248" t="s">
        <v>60</v>
      </c>
      <c r="C54" s="96">
        <f t="shared" si="20"/>
        <v>259</v>
      </c>
      <c r="D54" s="97">
        <v>16</v>
      </c>
      <c r="E54" s="97">
        <f t="shared" si="21"/>
        <v>243</v>
      </c>
      <c r="F54" s="97">
        <v>76</v>
      </c>
      <c r="G54" s="97">
        <v>79</v>
      </c>
      <c r="H54" s="97">
        <v>57</v>
      </c>
      <c r="I54" s="98">
        <v>31</v>
      </c>
      <c r="J54" s="96">
        <f t="shared" si="22"/>
        <v>31</v>
      </c>
      <c r="K54" s="97">
        <v>0</v>
      </c>
      <c r="L54" s="97">
        <f t="shared" si="23"/>
        <v>31</v>
      </c>
      <c r="M54" s="97">
        <v>9</v>
      </c>
      <c r="N54" s="97">
        <v>18</v>
      </c>
      <c r="O54" s="97">
        <v>2</v>
      </c>
      <c r="P54" s="98">
        <v>2</v>
      </c>
      <c r="Q54" s="96">
        <f t="shared" si="24"/>
        <v>58</v>
      </c>
      <c r="R54" s="85">
        <v>0</v>
      </c>
      <c r="S54" s="97">
        <f t="shared" si="25"/>
        <v>58</v>
      </c>
      <c r="T54" s="97">
        <v>0</v>
      </c>
      <c r="U54" s="97">
        <v>17</v>
      </c>
      <c r="V54" s="97">
        <v>18</v>
      </c>
      <c r="W54" s="98">
        <v>23</v>
      </c>
      <c r="X54" s="102">
        <f t="shared" si="26"/>
        <v>97</v>
      </c>
      <c r="Y54" s="85">
        <v>3</v>
      </c>
      <c r="Z54" s="97">
        <f t="shared" si="27"/>
        <v>94</v>
      </c>
      <c r="AA54" s="97">
        <v>14</v>
      </c>
      <c r="AB54" s="97">
        <v>30</v>
      </c>
      <c r="AC54" s="97">
        <v>34</v>
      </c>
      <c r="AD54" s="115">
        <v>16</v>
      </c>
      <c r="AE54" s="96">
        <f t="shared" si="31"/>
        <v>4</v>
      </c>
      <c r="AF54" s="85">
        <v>0</v>
      </c>
      <c r="AG54" s="97">
        <f t="shared" si="28"/>
        <v>4</v>
      </c>
      <c r="AH54" s="97">
        <v>1</v>
      </c>
      <c r="AI54" s="97">
        <v>3</v>
      </c>
      <c r="AJ54" s="97">
        <v>0</v>
      </c>
      <c r="AK54" s="98">
        <v>0</v>
      </c>
      <c r="AL54" s="102">
        <f t="shared" si="29"/>
        <v>25</v>
      </c>
      <c r="AM54" s="85">
        <v>0</v>
      </c>
      <c r="AN54" s="97">
        <f t="shared" si="30"/>
        <v>25</v>
      </c>
      <c r="AO54" s="97">
        <v>1</v>
      </c>
      <c r="AP54" s="97">
        <v>9</v>
      </c>
      <c r="AQ54" s="97">
        <v>11</v>
      </c>
      <c r="AR54" s="98">
        <v>4</v>
      </c>
    </row>
    <row r="55" spans="1:44" ht="17.25" thickBot="1">
      <c r="A55" s="423" t="s">
        <v>670</v>
      </c>
      <c r="B55" s="424"/>
      <c r="C55" s="283">
        <f>SUM(C47:C54)</f>
        <v>2913</v>
      </c>
      <c r="D55" s="221">
        <f t="shared" ref="D55:AR55" si="32">SUM(D47:D54)</f>
        <v>217</v>
      </c>
      <c r="E55" s="221">
        <f t="shared" si="32"/>
        <v>2696</v>
      </c>
      <c r="F55" s="221">
        <f t="shared" si="32"/>
        <v>809</v>
      </c>
      <c r="G55" s="221">
        <f t="shared" si="32"/>
        <v>867</v>
      </c>
      <c r="H55" s="221">
        <f t="shared" si="32"/>
        <v>699</v>
      </c>
      <c r="I55" s="222">
        <f t="shared" si="32"/>
        <v>321</v>
      </c>
      <c r="J55" s="283">
        <f t="shared" si="32"/>
        <v>419</v>
      </c>
      <c r="K55" s="221">
        <f t="shared" si="32"/>
        <v>0</v>
      </c>
      <c r="L55" s="221">
        <f t="shared" si="32"/>
        <v>419</v>
      </c>
      <c r="M55" s="221">
        <f t="shared" si="32"/>
        <v>82</v>
      </c>
      <c r="N55" s="221">
        <f t="shared" si="32"/>
        <v>185</v>
      </c>
      <c r="O55" s="221">
        <f t="shared" si="32"/>
        <v>106</v>
      </c>
      <c r="P55" s="222">
        <f t="shared" si="32"/>
        <v>46</v>
      </c>
      <c r="Q55" s="283">
        <f t="shared" si="32"/>
        <v>714</v>
      </c>
      <c r="R55" s="221">
        <f t="shared" si="32"/>
        <v>1</v>
      </c>
      <c r="S55" s="221">
        <f t="shared" si="32"/>
        <v>713</v>
      </c>
      <c r="T55" s="221">
        <f t="shared" si="32"/>
        <v>72</v>
      </c>
      <c r="U55" s="221">
        <f t="shared" si="32"/>
        <v>198</v>
      </c>
      <c r="V55" s="221">
        <f t="shared" si="32"/>
        <v>161</v>
      </c>
      <c r="W55" s="222">
        <f t="shared" si="32"/>
        <v>282</v>
      </c>
      <c r="X55" s="268">
        <f t="shared" si="32"/>
        <v>482</v>
      </c>
      <c r="Y55" s="221">
        <f t="shared" si="32"/>
        <v>23</v>
      </c>
      <c r="Z55" s="221">
        <f t="shared" si="32"/>
        <v>459</v>
      </c>
      <c r="AA55" s="221">
        <f t="shared" si="32"/>
        <v>79</v>
      </c>
      <c r="AB55" s="221">
        <f t="shared" si="32"/>
        <v>182</v>
      </c>
      <c r="AC55" s="221">
        <f t="shared" si="32"/>
        <v>157</v>
      </c>
      <c r="AD55" s="302">
        <f t="shared" si="32"/>
        <v>41</v>
      </c>
      <c r="AE55" s="283">
        <f t="shared" si="32"/>
        <v>13</v>
      </c>
      <c r="AF55" s="221">
        <f t="shared" si="32"/>
        <v>0</v>
      </c>
      <c r="AG55" s="221">
        <f t="shared" si="32"/>
        <v>13</v>
      </c>
      <c r="AH55" s="221">
        <f t="shared" si="32"/>
        <v>3</v>
      </c>
      <c r="AI55" s="221">
        <f t="shared" si="32"/>
        <v>9</v>
      </c>
      <c r="AJ55" s="221">
        <f t="shared" si="32"/>
        <v>1</v>
      </c>
      <c r="AK55" s="222">
        <f t="shared" si="32"/>
        <v>0</v>
      </c>
      <c r="AL55" s="268">
        <f t="shared" si="32"/>
        <v>179</v>
      </c>
      <c r="AM55" s="221">
        <f t="shared" si="32"/>
        <v>0</v>
      </c>
      <c r="AN55" s="221">
        <f t="shared" si="32"/>
        <v>179</v>
      </c>
      <c r="AO55" s="221">
        <f t="shared" si="32"/>
        <v>20</v>
      </c>
      <c r="AP55" s="221">
        <f t="shared" si="32"/>
        <v>46</v>
      </c>
      <c r="AQ55" s="221">
        <f t="shared" si="32"/>
        <v>87</v>
      </c>
      <c r="AR55" s="222">
        <f t="shared" si="32"/>
        <v>26</v>
      </c>
    </row>
    <row r="56" spans="1:44">
      <c r="A56" s="408" t="s">
        <v>394</v>
      </c>
      <c r="B56" s="249" t="s">
        <v>42</v>
      </c>
      <c r="C56" s="285">
        <f t="shared" ref="C56:C65" si="33">SUM(D56:E56)</f>
        <v>282</v>
      </c>
      <c r="D56" s="228">
        <v>24</v>
      </c>
      <c r="E56" s="228">
        <f t="shared" ref="E56:E65" si="34">SUM(F56:I56)</f>
        <v>258</v>
      </c>
      <c r="F56" s="228">
        <v>66</v>
      </c>
      <c r="G56" s="228">
        <v>86</v>
      </c>
      <c r="H56" s="228">
        <v>92</v>
      </c>
      <c r="I56" s="230">
        <v>14</v>
      </c>
      <c r="J56" s="285">
        <f t="shared" ref="J56:J65" si="35">SUM(K56:L56)</f>
        <v>39</v>
      </c>
      <c r="K56" s="229">
        <v>0</v>
      </c>
      <c r="L56" s="228">
        <f t="shared" ref="L56:L65" si="36">SUM(M56:P56)</f>
        <v>39</v>
      </c>
      <c r="M56" s="228">
        <v>6</v>
      </c>
      <c r="N56" s="228">
        <v>19</v>
      </c>
      <c r="O56" s="228">
        <v>11</v>
      </c>
      <c r="P56" s="230">
        <v>3</v>
      </c>
      <c r="Q56" s="285">
        <f t="shared" ref="Q56:Q65" si="37">SUM(R56:S56)</f>
        <v>41</v>
      </c>
      <c r="R56" s="229">
        <v>0</v>
      </c>
      <c r="S56" s="228">
        <f t="shared" ref="S56:S65" si="38">SUM(T56:W56)</f>
        <v>41</v>
      </c>
      <c r="T56" s="228">
        <v>4</v>
      </c>
      <c r="U56" s="228">
        <v>11</v>
      </c>
      <c r="V56" s="228">
        <v>13</v>
      </c>
      <c r="W56" s="230">
        <v>13</v>
      </c>
      <c r="X56" s="270">
        <f t="shared" ref="X56:X65" si="39">SUM(Y56:Z56)</f>
        <v>98</v>
      </c>
      <c r="Y56" s="229">
        <v>0</v>
      </c>
      <c r="Z56" s="228">
        <f t="shared" ref="Z56:Z64" si="40">SUM(AA56:AD57)</f>
        <v>98</v>
      </c>
      <c r="AA56" s="228">
        <v>10</v>
      </c>
      <c r="AB56" s="228">
        <v>21</v>
      </c>
      <c r="AC56" s="228">
        <v>22</v>
      </c>
      <c r="AD56" s="304">
        <v>2</v>
      </c>
      <c r="AE56" s="285">
        <f t="shared" ref="AE56:AE65" si="41">SUM(AF56:AK56)</f>
        <v>12</v>
      </c>
      <c r="AF56" s="229">
        <v>0</v>
      </c>
      <c r="AG56" s="228">
        <f t="shared" ref="AG56:AG65" si="42">SUM(AH56:AK56)</f>
        <v>6</v>
      </c>
      <c r="AH56" s="228">
        <v>1</v>
      </c>
      <c r="AI56" s="228">
        <v>2</v>
      </c>
      <c r="AJ56" s="228">
        <v>2</v>
      </c>
      <c r="AK56" s="230">
        <v>1</v>
      </c>
      <c r="AL56" s="270">
        <f t="shared" ref="AL56:AL65" si="43">SUM(AM56:AN56)</f>
        <v>28</v>
      </c>
      <c r="AM56" s="229">
        <v>0</v>
      </c>
      <c r="AN56" s="228">
        <f t="shared" ref="AN56:AN64" si="44">SUM(AO56:AR57)</f>
        <v>28</v>
      </c>
      <c r="AO56" s="228">
        <v>2</v>
      </c>
      <c r="AP56" s="228">
        <v>5</v>
      </c>
      <c r="AQ56" s="228">
        <v>5</v>
      </c>
      <c r="AR56" s="230">
        <v>1</v>
      </c>
    </row>
    <row r="57" spans="1:44">
      <c r="A57" s="409"/>
      <c r="B57" s="250" t="s">
        <v>44</v>
      </c>
      <c r="C57" s="103">
        <f t="shared" si="33"/>
        <v>225</v>
      </c>
      <c r="D57" s="104">
        <v>12</v>
      </c>
      <c r="E57" s="104">
        <f t="shared" si="34"/>
        <v>213</v>
      </c>
      <c r="F57" s="104">
        <v>54</v>
      </c>
      <c r="G57" s="104">
        <v>79</v>
      </c>
      <c r="H57" s="104">
        <v>63</v>
      </c>
      <c r="I57" s="105">
        <v>17</v>
      </c>
      <c r="J57" s="103">
        <f t="shared" si="35"/>
        <v>24</v>
      </c>
      <c r="K57" s="106">
        <v>0</v>
      </c>
      <c r="L57" s="104">
        <f t="shared" si="36"/>
        <v>24</v>
      </c>
      <c r="M57" s="104">
        <v>6</v>
      </c>
      <c r="N57" s="104">
        <v>9</v>
      </c>
      <c r="O57" s="104">
        <v>9</v>
      </c>
      <c r="P57" s="107">
        <v>0</v>
      </c>
      <c r="Q57" s="103">
        <f t="shared" si="37"/>
        <v>41</v>
      </c>
      <c r="R57" s="106">
        <v>0</v>
      </c>
      <c r="S57" s="104">
        <f t="shared" si="38"/>
        <v>41</v>
      </c>
      <c r="T57" s="104">
        <v>4</v>
      </c>
      <c r="U57" s="104">
        <v>13</v>
      </c>
      <c r="V57" s="104">
        <v>12</v>
      </c>
      <c r="W57" s="105">
        <v>12</v>
      </c>
      <c r="X57" s="271">
        <f t="shared" si="39"/>
        <v>114</v>
      </c>
      <c r="Y57" s="106">
        <v>0</v>
      </c>
      <c r="Z57" s="104">
        <f t="shared" si="40"/>
        <v>114</v>
      </c>
      <c r="AA57" s="104">
        <v>7</v>
      </c>
      <c r="AB57" s="104">
        <v>19</v>
      </c>
      <c r="AC57" s="104">
        <v>16</v>
      </c>
      <c r="AD57" s="305">
        <v>1</v>
      </c>
      <c r="AE57" s="108">
        <f t="shared" si="41"/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7">
        <v>0</v>
      </c>
      <c r="AL57" s="271">
        <f t="shared" si="43"/>
        <v>32</v>
      </c>
      <c r="AM57" s="106">
        <v>0</v>
      </c>
      <c r="AN57" s="104">
        <f t="shared" si="44"/>
        <v>32</v>
      </c>
      <c r="AO57" s="104">
        <v>3</v>
      </c>
      <c r="AP57" s="104">
        <v>5</v>
      </c>
      <c r="AQ57" s="104">
        <v>7</v>
      </c>
      <c r="AR57" s="107">
        <v>0</v>
      </c>
    </row>
    <row r="58" spans="1:44">
      <c r="A58" s="409"/>
      <c r="B58" s="250" t="s">
        <v>48</v>
      </c>
      <c r="C58" s="103">
        <f t="shared" si="33"/>
        <v>389</v>
      </c>
      <c r="D58" s="109">
        <v>33</v>
      </c>
      <c r="E58" s="104">
        <f t="shared" si="34"/>
        <v>356</v>
      </c>
      <c r="F58" s="109">
        <v>108</v>
      </c>
      <c r="G58" s="109">
        <v>118</v>
      </c>
      <c r="H58" s="109">
        <v>101</v>
      </c>
      <c r="I58" s="110">
        <v>29</v>
      </c>
      <c r="J58" s="103">
        <f t="shared" si="35"/>
        <v>53</v>
      </c>
      <c r="K58" s="106">
        <v>0</v>
      </c>
      <c r="L58" s="104">
        <f t="shared" si="36"/>
        <v>53</v>
      </c>
      <c r="M58" s="109">
        <v>8</v>
      </c>
      <c r="N58" s="109">
        <v>27</v>
      </c>
      <c r="O58" s="109">
        <v>13</v>
      </c>
      <c r="P58" s="110">
        <v>5</v>
      </c>
      <c r="Q58" s="103">
        <f t="shared" si="37"/>
        <v>97</v>
      </c>
      <c r="R58" s="106">
        <v>0</v>
      </c>
      <c r="S58" s="104">
        <f t="shared" si="38"/>
        <v>97</v>
      </c>
      <c r="T58" s="109">
        <v>6</v>
      </c>
      <c r="U58" s="109">
        <v>17</v>
      </c>
      <c r="V58" s="109">
        <v>30</v>
      </c>
      <c r="W58" s="110">
        <v>44</v>
      </c>
      <c r="X58" s="271">
        <f t="shared" si="39"/>
        <v>129</v>
      </c>
      <c r="Y58" s="109">
        <v>2</v>
      </c>
      <c r="Z58" s="104">
        <f t="shared" si="40"/>
        <v>127</v>
      </c>
      <c r="AA58" s="109">
        <v>15</v>
      </c>
      <c r="AB58" s="109">
        <v>31</v>
      </c>
      <c r="AC58" s="109">
        <v>20</v>
      </c>
      <c r="AD58" s="306">
        <v>5</v>
      </c>
      <c r="AE58" s="108">
        <f t="shared" si="41"/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7">
        <v>0</v>
      </c>
      <c r="AL58" s="271">
        <f t="shared" si="43"/>
        <v>37</v>
      </c>
      <c r="AM58" s="106">
        <v>0</v>
      </c>
      <c r="AN58" s="104">
        <f t="shared" si="44"/>
        <v>37</v>
      </c>
      <c r="AO58" s="109">
        <v>2</v>
      </c>
      <c r="AP58" s="109">
        <v>5</v>
      </c>
      <c r="AQ58" s="109">
        <v>8</v>
      </c>
      <c r="AR58" s="110">
        <v>2</v>
      </c>
    </row>
    <row r="59" spans="1:44">
      <c r="A59" s="409"/>
      <c r="B59" s="250" t="s">
        <v>61</v>
      </c>
      <c r="C59" s="103">
        <f t="shared" si="33"/>
        <v>283</v>
      </c>
      <c r="D59" s="109">
        <v>22</v>
      </c>
      <c r="E59" s="104">
        <f t="shared" si="34"/>
        <v>261</v>
      </c>
      <c r="F59" s="109">
        <v>65</v>
      </c>
      <c r="G59" s="109">
        <v>90</v>
      </c>
      <c r="H59" s="109">
        <v>84</v>
      </c>
      <c r="I59" s="110">
        <v>22</v>
      </c>
      <c r="J59" s="103">
        <f t="shared" si="35"/>
        <v>35</v>
      </c>
      <c r="K59" s="106">
        <v>0</v>
      </c>
      <c r="L59" s="104">
        <f t="shared" si="36"/>
        <v>35</v>
      </c>
      <c r="M59" s="109">
        <v>6</v>
      </c>
      <c r="N59" s="109">
        <v>20</v>
      </c>
      <c r="O59" s="109">
        <v>8</v>
      </c>
      <c r="P59" s="110">
        <v>1</v>
      </c>
      <c r="Q59" s="103">
        <f t="shared" si="37"/>
        <v>60</v>
      </c>
      <c r="R59" s="106">
        <v>0</v>
      </c>
      <c r="S59" s="104">
        <f t="shared" si="38"/>
        <v>60</v>
      </c>
      <c r="T59" s="109">
        <v>3</v>
      </c>
      <c r="U59" s="109">
        <v>25</v>
      </c>
      <c r="V59" s="109">
        <v>13</v>
      </c>
      <c r="W59" s="110">
        <v>19</v>
      </c>
      <c r="X59" s="271">
        <f t="shared" si="39"/>
        <v>131</v>
      </c>
      <c r="Y59" s="106">
        <v>0</v>
      </c>
      <c r="Z59" s="104">
        <f t="shared" si="40"/>
        <v>131</v>
      </c>
      <c r="AA59" s="109">
        <v>13</v>
      </c>
      <c r="AB59" s="109">
        <v>21</v>
      </c>
      <c r="AC59" s="109">
        <v>21</v>
      </c>
      <c r="AD59" s="306">
        <v>1</v>
      </c>
      <c r="AE59" s="108">
        <f t="shared" si="41"/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7">
        <v>0</v>
      </c>
      <c r="AL59" s="271">
        <f t="shared" si="43"/>
        <v>45</v>
      </c>
      <c r="AM59" s="106">
        <v>0</v>
      </c>
      <c r="AN59" s="104">
        <f t="shared" si="44"/>
        <v>45</v>
      </c>
      <c r="AO59" s="109">
        <v>5</v>
      </c>
      <c r="AP59" s="109">
        <v>8</v>
      </c>
      <c r="AQ59" s="109">
        <v>6</v>
      </c>
      <c r="AR59" s="110">
        <v>1</v>
      </c>
    </row>
    <row r="60" spans="1:44">
      <c r="A60" s="409"/>
      <c r="B60" s="250" t="s">
        <v>62</v>
      </c>
      <c r="C60" s="103">
        <f t="shared" si="33"/>
        <v>384</v>
      </c>
      <c r="D60" s="109">
        <v>18</v>
      </c>
      <c r="E60" s="104">
        <f t="shared" si="34"/>
        <v>366</v>
      </c>
      <c r="F60" s="109">
        <v>108</v>
      </c>
      <c r="G60" s="109">
        <v>128</v>
      </c>
      <c r="H60" s="109">
        <v>114</v>
      </c>
      <c r="I60" s="110">
        <v>16</v>
      </c>
      <c r="J60" s="103">
        <f t="shared" si="35"/>
        <v>48</v>
      </c>
      <c r="K60" s="106">
        <v>0</v>
      </c>
      <c r="L60" s="104">
        <f t="shared" si="36"/>
        <v>48</v>
      </c>
      <c r="M60" s="109">
        <v>6</v>
      </c>
      <c r="N60" s="109">
        <v>27</v>
      </c>
      <c r="O60" s="109">
        <v>10</v>
      </c>
      <c r="P60" s="110">
        <v>5</v>
      </c>
      <c r="Q60" s="103">
        <f t="shared" si="37"/>
        <v>95</v>
      </c>
      <c r="R60" s="106">
        <v>0</v>
      </c>
      <c r="S60" s="104">
        <f t="shared" si="38"/>
        <v>95</v>
      </c>
      <c r="T60" s="109">
        <v>4</v>
      </c>
      <c r="U60" s="109">
        <v>36</v>
      </c>
      <c r="V60" s="109">
        <v>48</v>
      </c>
      <c r="W60" s="110">
        <v>7</v>
      </c>
      <c r="X60" s="271">
        <f t="shared" si="39"/>
        <v>158</v>
      </c>
      <c r="Y60" s="106">
        <v>0</v>
      </c>
      <c r="Z60" s="104">
        <f t="shared" si="40"/>
        <v>158</v>
      </c>
      <c r="AA60" s="109">
        <v>14</v>
      </c>
      <c r="AB60" s="109">
        <v>37</v>
      </c>
      <c r="AC60" s="109">
        <v>21</v>
      </c>
      <c r="AD60" s="306">
        <v>3</v>
      </c>
      <c r="AE60" s="103">
        <f t="shared" si="41"/>
        <v>8</v>
      </c>
      <c r="AF60" s="106">
        <v>0</v>
      </c>
      <c r="AG60" s="104">
        <f t="shared" si="42"/>
        <v>4</v>
      </c>
      <c r="AH60" s="106">
        <v>0</v>
      </c>
      <c r="AI60" s="109">
        <v>2</v>
      </c>
      <c r="AJ60" s="109">
        <v>1</v>
      </c>
      <c r="AK60" s="110">
        <v>1</v>
      </c>
      <c r="AL60" s="271">
        <f t="shared" si="43"/>
        <v>46</v>
      </c>
      <c r="AM60" s="106">
        <v>0</v>
      </c>
      <c r="AN60" s="104">
        <f t="shared" si="44"/>
        <v>46</v>
      </c>
      <c r="AO60" s="109">
        <v>3</v>
      </c>
      <c r="AP60" s="109">
        <v>8</v>
      </c>
      <c r="AQ60" s="109">
        <v>9</v>
      </c>
      <c r="AR60" s="110">
        <v>5</v>
      </c>
    </row>
    <row r="61" spans="1:44">
      <c r="A61" s="409"/>
      <c r="B61" s="250" t="s">
        <v>63</v>
      </c>
      <c r="C61" s="103">
        <f t="shared" si="33"/>
        <v>475</v>
      </c>
      <c r="D61" s="109">
        <v>30</v>
      </c>
      <c r="E61" s="104">
        <f t="shared" si="34"/>
        <v>445</v>
      </c>
      <c r="F61" s="109">
        <v>127</v>
      </c>
      <c r="G61" s="109">
        <v>124</v>
      </c>
      <c r="H61" s="109">
        <v>135</v>
      </c>
      <c r="I61" s="110">
        <v>59</v>
      </c>
      <c r="J61" s="103">
        <f t="shared" si="35"/>
        <v>58</v>
      </c>
      <c r="K61" s="106">
        <v>0</v>
      </c>
      <c r="L61" s="104">
        <f t="shared" si="36"/>
        <v>58</v>
      </c>
      <c r="M61" s="109">
        <v>9</v>
      </c>
      <c r="N61" s="109">
        <v>31</v>
      </c>
      <c r="O61" s="109">
        <v>14</v>
      </c>
      <c r="P61" s="110">
        <v>4</v>
      </c>
      <c r="Q61" s="103">
        <f t="shared" si="37"/>
        <v>126</v>
      </c>
      <c r="R61" s="106">
        <v>0</v>
      </c>
      <c r="S61" s="104">
        <f t="shared" si="38"/>
        <v>126</v>
      </c>
      <c r="T61" s="109">
        <v>4</v>
      </c>
      <c r="U61" s="109">
        <v>32</v>
      </c>
      <c r="V61" s="109">
        <v>39</v>
      </c>
      <c r="W61" s="110">
        <v>51</v>
      </c>
      <c r="X61" s="271">
        <f t="shared" si="39"/>
        <v>153</v>
      </c>
      <c r="Y61" s="109">
        <v>3</v>
      </c>
      <c r="Z61" s="104">
        <f t="shared" si="40"/>
        <v>150</v>
      </c>
      <c r="AA61" s="109">
        <v>17</v>
      </c>
      <c r="AB61" s="109">
        <v>34</v>
      </c>
      <c r="AC61" s="109">
        <v>21</v>
      </c>
      <c r="AD61" s="306">
        <v>11</v>
      </c>
      <c r="AE61" s="103">
        <f t="shared" si="41"/>
        <v>2</v>
      </c>
      <c r="AF61" s="106">
        <v>0</v>
      </c>
      <c r="AG61" s="104">
        <f t="shared" si="42"/>
        <v>1</v>
      </c>
      <c r="AH61" s="106">
        <v>0</v>
      </c>
      <c r="AI61" s="106">
        <v>0</v>
      </c>
      <c r="AJ61" s="109">
        <v>1</v>
      </c>
      <c r="AK61" s="107">
        <v>0</v>
      </c>
      <c r="AL61" s="271">
        <f t="shared" si="43"/>
        <v>39</v>
      </c>
      <c r="AM61" s="106">
        <v>0</v>
      </c>
      <c r="AN61" s="104">
        <f t="shared" si="44"/>
        <v>39</v>
      </c>
      <c r="AO61" s="109">
        <v>6</v>
      </c>
      <c r="AP61" s="109">
        <v>7</v>
      </c>
      <c r="AQ61" s="109">
        <v>5</v>
      </c>
      <c r="AR61" s="110">
        <v>3</v>
      </c>
    </row>
    <row r="62" spans="1:44">
      <c r="A62" s="409"/>
      <c r="B62" s="250" t="s">
        <v>64</v>
      </c>
      <c r="C62" s="103">
        <f t="shared" si="33"/>
        <v>297</v>
      </c>
      <c r="D62" s="109">
        <v>16</v>
      </c>
      <c r="E62" s="104">
        <f t="shared" si="34"/>
        <v>281</v>
      </c>
      <c r="F62" s="109">
        <v>66</v>
      </c>
      <c r="G62" s="109">
        <v>100</v>
      </c>
      <c r="H62" s="109">
        <v>94</v>
      </c>
      <c r="I62" s="110">
        <v>21</v>
      </c>
      <c r="J62" s="103">
        <f t="shared" si="35"/>
        <v>44</v>
      </c>
      <c r="K62" s="106">
        <v>0</v>
      </c>
      <c r="L62" s="104">
        <f t="shared" si="36"/>
        <v>44</v>
      </c>
      <c r="M62" s="109">
        <v>7</v>
      </c>
      <c r="N62" s="109">
        <v>23</v>
      </c>
      <c r="O62" s="109">
        <v>9</v>
      </c>
      <c r="P62" s="110">
        <v>5</v>
      </c>
      <c r="Q62" s="103">
        <f t="shared" si="37"/>
        <v>63</v>
      </c>
      <c r="R62" s="106">
        <v>0</v>
      </c>
      <c r="S62" s="104">
        <f t="shared" si="38"/>
        <v>63</v>
      </c>
      <c r="T62" s="109">
        <v>3</v>
      </c>
      <c r="U62" s="109">
        <v>19</v>
      </c>
      <c r="V62" s="109">
        <v>21</v>
      </c>
      <c r="W62" s="110">
        <v>20</v>
      </c>
      <c r="X62" s="271">
        <f t="shared" si="39"/>
        <v>162</v>
      </c>
      <c r="Y62" s="106">
        <v>0</v>
      </c>
      <c r="Z62" s="104">
        <f t="shared" si="40"/>
        <v>162</v>
      </c>
      <c r="AA62" s="109">
        <v>15</v>
      </c>
      <c r="AB62" s="109">
        <v>35</v>
      </c>
      <c r="AC62" s="109">
        <v>17</v>
      </c>
      <c r="AD62" s="307">
        <v>0</v>
      </c>
      <c r="AE62" s="103">
        <f t="shared" si="41"/>
        <v>8</v>
      </c>
      <c r="AF62" s="106">
        <v>0</v>
      </c>
      <c r="AG62" s="104">
        <f t="shared" si="42"/>
        <v>4</v>
      </c>
      <c r="AH62" s="106">
        <v>0</v>
      </c>
      <c r="AI62" s="109">
        <v>1</v>
      </c>
      <c r="AJ62" s="109">
        <v>3</v>
      </c>
      <c r="AK62" s="107">
        <v>0</v>
      </c>
      <c r="AL62" s="271">
        <f t="shared" si="43"/>
        <v>48</v>
      </c>
      <c r="AM62" s="106">
        <v>0</v>
      </c>
      <c r="AN62" s="104">
        <f t="shared" si="44"/>
        <v>48</v>
      </c>
      <c r="AO62" s="109">
        <v>4</v>
      </c>
      <c r="AP62" s="109">
        <v>8</v>
      </c>
      <c r="AQ62" s="109">
        <v>5</v>
      </c>
      <c r="AR62" s="110">
        <v>1</v>
      </c>
    </row>
    <row r="63" spans="1:44">
      <c r="A63" s="409"/>
      <c r="B63" s="250" t="s">
        <v>43</v>
      </c>
      <c r="C63" s="103">
        <f t="shared" si="33"/>
        <v>384</v>
      </c>
      <c r="D63" s="109">
        <v>30</v>
      </c>
      <c r="E63" s="104">
        <f t="shared" si="34"/>
        <v>354</v>
      </c>
      <c r="F63" s="109">
        <v>100</v>
      </c>
      <c r="G63" s="109">
        <v>108</v>
      </c>
      <c r="H63" s="109">
        <v>112</v>
      </c>
      <c r="I63" s="110">
        <v>34</v>
      </c>
      <c r="J63" s="103">
        <f t="shared" si="35"/>
        <v>53</v>
      </c>
      <c r="K63" s="106">
        <v>0</v>
      </c>
      <c r="L63" s="104">
        <f t="shared" si="36"/>
        <v>53</v>
      </c>
      <c r="M63" s="109">
        <v>7</v>
      </c>
      <c r="N63" s="109">
        <v>29</v>
      </c>
      <c r="O63" s="109">
        <v>13</v>
      </c>
      <c r="P63" s="110">
        <v>4</v>
      </c>
      <c r="Q63" s="103">
        <f t="shared" si="37"/>
        <v>87</v>
      </c>
      <c r="R63" s="106">
        <v>0</v>
      </c>
      <c r="S63" s="104">
        <f t="shared" si="38"/>
        <v>87</v>
      </c>
      <c r="T63" s="109">
        <v>6</v>
      </c>
      <c r="U63" s="109">
        <v>26</v>
      </c>
      <c r="V63" s="109">
        <v>35</v>
      </c>
      <c r="W63" s="110">
        <v>20</v>
      </c>
      <c r="X63" s="271">
        <f t="shared" si="39"/>
        <v>138</v>
      </c>
      <c r="Y63" s="109">
        <v>2</v>
      </c>
      <c r="Z63" s="104">
        <f t="shared" si="40"/>
        <v>136</v>
      </c>
      <c r="AA63" s="109">
        <v>18</v>
      </c>
      <c r="AB63" s="109">
        <v>41</v>
      </c>
      <c r="AC63" s="109">
        <v>32</v>
      </c>
      <c r="AD63" s="306">
        <v>4</v>
      </c>
      <c r="AE63" s="103">
        <f t="shared" si="41"/>
        <v>8</v>
      </c>
      <c r="AF63" s="106">
        <v>0</v>
      </c>
      <c r="AG63" s="104">
        <f t="shared" si="42"/>
        <v>4</v>
      </c>
      <c r="AH63" s="109">
        <v>1</v>
      </c>
      <c r="AI63" s="109">
        <v>2</v>
      </c>
      <c r="AJ63" s="109">
        <v>1</v>
      </c>
      <c r="AK63" s="107">
        <v>0</v>
      </c>
      <c r="AL63" s="271">
        <f t="shared" si="43"/>
        <v>61</v>
      </c>
      <c r="AM63" s="106">
        <v>0</v>
      </c>
      <c r="AN63" s="104">
        <f t="shared" si="44"/>
        <v>61</v>
      </c>
      <c r="AO63" s="109">
        <v>3</v>
      </c>
      <c r="AP63" s="109">
        <v>17</v>
      </c>
      <c r="AQ63" s="109">
        <v>9</v>
      </c>
      <c r="AR63" s="110">
        <v>1</v>
      </c>
    </row>
    <row r="64" spans="1:44">
      <c r="A64" s="409"/>
      <c r="B64" s="250" t="s">
        <v>65</v>
      </c>
      <c r="C64" s="103">
        <f t="shared" si="33"/>
        <v>109</v>
      </c>
      <c r="D64" s="109">
        <v>5</v>
      </c>
      <c r="E64" s="104">
        <f t="shared" si="34"/>
        <v>104</v>
      </c>
      <c r="F64" s="109">
        <v>39</v>
      </c>
      <c r="G64" s="109">
        <v>38</v>
      </c>
      <c r="H64" s="109">
        <v>13</v>
      </c>
      <c r="I64" s="110">
        <v>14</v>
      </c>
      <c r="J64" s="103">
        <f t="shared" si="35"/>
        <v>14</v>
      </c>
      <c r="K64" s="106">
        <v>0</v>
      </c>
      <c r="L64" s="104">
        <f t="shared" si="36"/>
        <v>14</v>
      </c>
      <c r="M64" s="109">
        <v>2</v>
      </c>
      <c r="N64" s="109">
        <v>6</v>
      </c>
      <c r="O64" s="109">
        <v>5</v>
      </c>
      <c r="P64" s="110">
        <v>1</v>
      </c>
      <c r="Q64" s="103">
        <f t="shared" si="37"/>
        <v>31</v>
      </c>
      <c r="R64" s="106">
        <v>0</v>
      </c>
      <c r="S64" s="104">
        <f t="shared" si="38"/>
        <v>31</v>
      </c>
      <c r="T64" s="109">
        <v>1</v>
      </c>
      <c r="U64" s="109">
        <v>11</v>
      </c>
      <c r="V64" s="109">
        <v>10</v>
      </c>
      <c r="W64" s="110">
        <v>9</v>
      </c>
      <c r="X64" s="271">
        <f t="shared" si="39"/>
        <v>76</v>
      </c>
      <c r="Y64" s="109">
        <v>1</v>
      </c>
      <c r="Z64" s="104">
        <f t="shared" si="40"/>
        <v>75</v>
      </c>
      <c r="AA64" s="109">
        <v>11</v>
      </c>
      <c r="AB64" s="109">
        <v>14</v>
      </c>
      <c r="AC64" s="109">
        <v>10</v>
      </c>
      <c r="AD64" s="306">
        <v>6</v>
      </c>
      <c r="AE64" s="103">
        <f t="shared" si="41"/>
        <v>6</v>
      </c>
      <c r="AF64" s="106">
        <v>0</v>
      </c>
      <c r="AG64" s="104">
        <f t="shared" si="42"/>
        <v>3</v>
      </c>
      <c r="AH64" s="109">
        <v>2</v>
      </c>
      <c r="AI64" s="109">
        <v>1</v>
      </c>
      <c r="AJ64" s="106">
        <v>0</v>
      </c>
      <c r="AK64" s="107">
        <v>0</v>
      </c>
      <c r="AL64" s="271">
        <f t="shared" si="43"/>
        <v>41</v>
      </c>
      <c r="AM64" s="106">
        <v>0</v>
      </c>
      <c r="AN64" s="104">
        <f t="shared" si="44"/>
        <v>41</v>
      </c>
      <c r="AO64" s="109">
        <v>12</v>
      </c>
      <c r="AP64" s="106">
        <v>0</v>
      </c>
      <c r="AQ64" s="109">
        <v>8</v>
      </c>
      <c r="AR64" s="110">
        <v>11</v>
      </c>
    </row>
    <row r="65" spans="1:44">
      <c r="A65" s="409"/>
      <c r="B65" s="250" t="s">
        <v>66</v>
      </c>
      <c r="C65" s="103">
        <f t="shared" si="33"/>
        <v>76</v>
      </c>
      <c r="D65" s="109">
        <v>2</v>
      </c>
      <c r="E65" s="104">
        <f t="shared" si="34"/>
        <v>74</v>
      </c>
      <c r="F65" s="109">
        <v>6</v>
      </c>
      <c r="G65" s="109">
        <v>32</v>
      </c>
      <c r="H65" s="109">
        <v>23</v>
      </c>
      <c r="I65" s="110">
        <v>13</v>
      </c>
      <c r="J65" s="103">
        <f t="shared" si="35"/>
        <v>7</v>
      </c>
      <c r="K65" s="106">
        <v>0</v>
      </c>
      <c r="L65" s="104">
        <f t="shared" si="36"/>
        <v>7</v>
      </c>
      <c r="M65" s="106">
        <v>0</v>
      </c>
      <c r="N65" s="109">
        <v>4</v>
      </c>
      <c r="O65" s="109">
        <v>2</v>
      </c>
      <c r="P65" s="110">
        <v>1</v>
      </c>
      <c r="Q65" s="103">
        <f t="shared" si="37"/>
        <v>21</v>
      </c>
      <c r="R65" s="106">
        <v>0</v>
      </c>
      <c r="S65" s="104">
        <f t="shared" si="38"/>
        <v>21</v>
      </c>
      <c r="T65" s="106">
        <v>0</v>
      </c>
      <c r="U65" s="109">
        <v>9</v>
      </c>
      <c r="V65" s="109">
        <v>4</v>
      </c>
      <c r="W65" s="110">
        <v>8</v>
      </c>
      <c r="X65" s="271">
        <f t="shared" si="39"/>
        <v>698</v>
      </c>
      <c r="Y65" s="106">
        <v>0</v>
      </c>
      <c r="Z65" s="104">
        <f>SUM(AA65:AD67)</f>
        <v>698</v>
      </c>
      <c r="AA65" s="109">
        <v>3</v>
      </c>
      <c r="AB65" s="109">
        <v>18</v>
      </c>
      <c r="AC65" s="109">
        <v>12</v>
      </c>
      <c r="AD65" s="306">
        <v>1</v>
      </c>
      <c r="AE65" s="103">
        <f t="shared" si="41"/>
        <v>6</v>
      </c>
      <c r="AF65" s="106">
        <v>0</v>
      </c>
      <c r="AG65" s="104">
        <f t="shared" si="42"/>
        <v>3</v>
      </c>
      <c r="AH65" s="106">
        <v>0</v>
      </c>
      <c r="AI65" s="109">
        <v>1</v>
      </c>
      <c r="AJ65" s="109">
        <v>2</v>
      </c>
      <c r="AK65" s="107">
        <v>0</v>
      </c>
      <c r="AL65" s="271">
        <f t="shared" si="43"/>
        <v>231</v>
      </c>
      <c r="AM65" s="106">
        <v>0</v>
      </c>
      <c r="AN65" s="104">
        <f>SUM(AO65:AR67)</f>
        <v>231</v>
      </c>
      <c r="AO65" s="109">
        <v>5</v>
      </c>
      <c r="AP65" s="109">
        <v>3</v>
      </c>
      <c r="AQ65" s="109">
        <v>2</v>
      </c>
      <c r="AR65" s="107">
        <v>0</v>
      </c>
    </row>
    <row r="66" spans="1:44" ht="17.25" thickBot="1">
      <c r="A66" s="423" t="s">
        <v>671</v>
      </c>
      <c r="B66" s="424"/>
      <c r="C66" s="286">
        <f>SUM(C56:C65)</f>
        <v>2904</v>
      </c>
      <c r="D66" s="231">
        <f t="shared" ref="D66:AR66" si="45">SUM(D56:D65)</f>
        <v>192</v>
      </c>
      <c r="E66" s="231">
        <f t="shared" si="45"/>
        <v>2712</v>
      </c>
      <c r="F66" s="231">
        <f t="shared" si="45"/>
        <v>739</v>
      </c>
      <c r="G66" s="231">
        <f t="shared" si="45"/>
        <v>903</v>
      </c>
      <c r="H66" s="231">
        <f t="shared" si="45"/>
        <v>831</v>
      </c>
      <c r="I66" s="232">
        <f t="shared" si="45"/>
        <v>239</v>
      </c>
      <c r="J66" s="286">
        <f t="shared" si="45"/>
        <v>375</v>
      </c>
      <c r="K66" s="231">
        <f t="shared" si="45"/>
        <v>0</v>
      </c>
      <c r="L66" s="231">
        <f t="shared" si="45"/>
        <v>375</v>
      </c>
      <c r="M66" s="231">
        <f t="shared" si="45"/>
        <v>57</v>
      </c>
      <c r="N66" s="231">
        <f t="shared" si="45"/>
        <v>195</v>
      </c>
      <c r="O66" s="231">
        <f t="shared" si="45"/>
        <v>94</v>
      </c>
      <c r="P66" s="232">
        <f t="shared" si="45"/>
        <v>29</v>
      </c>
      <c r="Q66" s="286">
        <f t="shared" si="45"/>
        <v>662</v>
      </c>
      <c r="R66" s="231">
        <f t="shared" si="45"/>
        <v>0</v>
      </c>
      <c r="S66" s="231">
        <f t="shared" si="45"/>
        <v>662</v>
      </c>
      <c r="T66" s="231">
        <f t="shared" si="45"/>
        <v>35</v>
      </c>
      <c r="U66" s="231">
        <f t="shared" si="45"/>
        <v>199</v>
      </c>
      <c r="V66" s="231">
        <f t="shared" si="45"/>
        <v>225</v>
      </c>
      <c r="W66" s="232">
        <f t="shared" si="45"/>
        <v>203</v>
      </c>
      <c r="X66" s="272">
        <f t="shared" si="45"/>
        <v>1857</v>
      </c>
      <c r="Y66" s="231">
        <f t="shared" si="45"/>
        <v>8</v>
      </c>
      <c r="Z66" s="231">
        <f t="shared" si="45"/>
        <v>1849</v>
      </c>
      <c r="AA66" s="231">
        <f t="shared" si="45"/>
        <v>123</v>
      </c>
      <c r="AB66" s="231">
        <f t="shared" si="45"/>
        <v>271</v>
      </c>
      <c r="AC66" s="231">
        <f t="shared" si="45"/>
        <v>192</v>
      </c>
      <c r="AD66" s="308">
        <f t="shared" si="45"/>
        <v>34</v>
      </c>
      <c r="AE66" s="286">
        <f t="shared" si="45"/>
        <v>50</v>
      </c>
      <c r="AF66" s="231">
        <f t="shared" si="45"/>
        <v>0</v>
      </c>
      <c r="AG66" s="231">
        <f t="shared" si="45"/>
        <v>25</v>
      </c>
      <c r="AH66" s="231">
        <f t="shared" si="45"/>
        <v>4</v>
      </c>
      <c r="AI66" s="231">
        <f t="shared" si="45"/>
        <v>9</v>
      </c>
      <c r="AJ66" s="231">
        <f t="shared" si="45"/>
        <v>10</v>
      </c>
      <c r="AK66" s="232">
        <f t="shared" si="45"/>
        <v>2</v>
      </c>
      <c r="AL66" s="272">
        <f t="shared" si="45"/>
        <v>608</v>
      </c>
      <c r="AM66" s="231">
        <f t="shared" si="45"/>
        <v>0</v>
      </c>
      <c r="AN66" s="231">
        <f t="shared" si="45"/>
        <v>608</v>
      </c>
      <c r="AO66" s="231">
        <f t="shared" si="45"/>
        <v>45</v>
      </c>
      <c r="AP66" s="231">
        <f t="shared" si="45"/>
        <v>66</v>
      </c>
      <c r="AQ66" s="231">
        <f t="shared" si="45"/>
        <v>64</v>
      </c>
      <c r="AR66" s="232">
        <f t="shared" si="45"/>
        <v>25</v>
      </c>
    </row>
    <row r="67" spans="1:44">
      <c r="A67" s="408" t="s">
        <v>395</v>
      </c>
      <c r="B67" s="251" t="s">
        <v>283</v>
      </c>
      <c r="C67" s="284">
        <f t="shared" ref="C67:C71" si="46">SUM(D67:E67)</f>
        <v>294</v>
      </c>
      <c r="D67" s="223">
        <v>28</v>
      </c>
      <c r="E67" s="224">
        <f t="shared" ref="E67:E71" si="47">SUM(F67:I67)</f>
        <v>266</v>
      </c>
      <c r="F67" s="223">
        <v>73</v>
      </c>
      <c r="G67" s="223">
        <v>89</v>
      </c>
      <c r="H67" s="223">
        <v>81</v>
      </c>
      <c r="I67" s="226">
        <v>23</v>
      </c>
      <c r="J67" s="284">
        <f>SUM(K67:L67)</f>
        <v>34</v>
      </c>
      <c r="K67" s="223">
        <v>0</v>
      </c>
      <c r="L67" s="223">
        <f>SUM(M67:P67)</f>
        <v>34</v>
      </c>
      <c r="M67" s="223">
        <v>6</v>
      </c>
      <c r="N67" s="223">
        <v>10</v>
      </c>
      <c r="O67" s="223">
        <v>15</v>
      </c>
      <c r="P67" s="226">
        <v>3</v>
      </c>
      <c r="Q67" s="284">
        <f>SUM(R67:S67)</f>
        <v>55</v>
      </c>
      <c r="R67" s="223">
        <v>1</v>
      </c>
      <c r="S67" s="223">
        <f>SUM(T67:W67)</f>
        <v>54</v>
      </c>
      <c r="T67" s="223">
        <v>6</v>
      </c>
      <c r="U67" s="223">
        <v>17</v>
      </c>
      <c r="V67" s="223">
        <v>16</v>
      </c>
      <c r="W67" s="226">
        <v>15</v>
      </c>
      <c r="X67" s="269">
        <f>SUM(Y67:Z67)</f>
        <v>49</v>
      </c>
      <c r="Y67" s="223">
        <v>5</v>
      </c>
      <c r="Z67" s="223">
        <f>SUM(AA67:AD67)</f>
        <v>44</v>
      </c>
      <c r="AA67" s="223">
        <v>10</v>
      </c>
      <c r="AB67" s="223">
        <v>11</v>
      </c>
      <c r="AC67" s="223">
        <v>12</v>
      </c>
      <c r="AD67" s="303">
        <v>11</v>
      </c>
      <c r="AE67" s="284">
        <f>SUM(AF67:AG67)</f>
        <v>1</v>
      </c>
      <c r="AF67" s="223">
        <v>0</v>
      </c>
      <c r="AG67" s="223">
        <f>SUM(AH67:AK67)</f>
        <v>1</v>
      </c>
      <c r="AH67" s="223">
        <v>0</v>
      </c>
      <c r="AI67" s="223">
        <v>1</v>
      </c>
      <c r="AJ67" s="223">
        <v>0</v>
      </c>
      <c r="AK67" s="226">
        <v>0</v>
      </c>
      <c r="AL67" s="269">
        <f>SUM(AM67:AN67)</f>
        <v>21</v>
      </c>
      <c r="AM67" s="223">
        <v>0</v>
      </c>
      <c r="AN67" s="223">
        <f>SUM(AO67:AR67)</f>
        <v>21</v>
      </c>
      <c r="AO67" s="223">
        <v>6</v>
      </c>
      <c r="AP67" s="223">
        <v>7</v>
      </c>
      <c r="AQ67" s="223">
        <v>7</v>
      </c>
      <c r="AR67" s="226">
        <v>1</v>
      </c>
    </row>
    <row r="68" spans="1:44">
      <c r="A68" s="409"/>
      <c r="B68" s="243" t="s">
        <v>284</v>
      </c>
      <c r="C68" s="96">
        <f t="shared" si="46"/>
        <v>352</v>
      </c>
      <c r="D68" s="97">
        <v>32</v>
      </c>
      <c r="E68" s="211">
        <f t="shared" si="47"/>
        <v>320</v>
      </c>
      <c r="F68" s="97">
        <v>86</v>
      </c>
      <c r="G68" s="97">
        <v>96</v>
      </c>
      <c r="H68" s="97">
        <v>101</v>
      </c>
      <c r="I68" s="98">
        <v>37</v>
      </c>
      <c r="J68" s="96">
        <v>36</v>
      </c>
      <c r="K68" s="97">
        <v>0</v>
      </c>
      <c r="L68" s="97">
        <v>36</v>
      </c>
      <c r="M68" s="97">
        <v>9</v>
      </c>
      <c r="N68" s="97">
        <v>16</v>
      </c>
      <c r="O68" s="97">
        <v>9</v>
      </c>
      <c r="P68" s="98">
        <v>2</v>
      </c>
      <c r="Q68" s="96">
        <v>87</v>
      </c>
      <c r="R68" s="26">
        <v>2</v>
      </c>
      <c r="S68" s="97">
        <v>85</v>
      </c>
      <c r="T68" s="97">
        <v>12</v>
      </c>
      <c r="U68" s="97">
        <v>23</v>
      </c>
      <c r="V68" s="97">
        <v>26</v>
      </c>
      <c r="W68" s="98">
        <v>24</v>
      </c>
      <c r="X68" s="102">
        <v>55</v>
      </c>
      <c r="Y68" s="26">
        <v>4</v>
      </c>
      <c r="Z68" s="97">
        <v>51</v>
      </c>
      <c r="AA68" s="97">
        <v>15</v>
      </c>
      <c r="AB68" s="97">
        <v>17</v>
      </c>
      <c r="AC68" s="97">
        <v>13</v>
      </c>
      <c r="AD68" s="115">
        <v>6</v>
      </c>
      <c r="AE68" s="96">
        <v>4</v>
      </c>
      <c r="AF68" s="26">
        <v>0</v>
      </c>
      <c r="AG68" s="97">
        <v>4</v>
      </c>
      <c r="AH68" s="97">
        <v>1</v>
      </c>
      <c r="AI68" s="97">
        <v>2</v>
      </c>
      <c r="AJ68" s="97">
        <v>1</v>
      </c>
      <c r="AK68" s="98">
        <v>0</v>
      </c>
      <c r="AL68" s="102">
        <v>19</v>
      </c>
      <c r="AM68" s="26">
        <v>1</v>
      </c>
      <c r="AN68" s="97">
        <v>18</v>
      </c>
      <c r="AO68" s="97">
        <v>4</v>
      </c>
      <c r="AP68" s="97">
        <v>5</v>
      </c>
      <c r="AQ68" s="97">
        <v>9</v>
      </c>
      <c r="AR68" s="98">
        <v>0</v>
      </c>
    </row>
    <row r="69" spans="1:44">
      <c r="A69" s="409"/>
      <c r="B69" s="244" t="s">
        <v>285</v>
      </c>
      <c r="C69" s="96">
        <f t="shared" si="46"/>
        <v>327</v>
      </c>
      <c r="D69" s="97">
        <v>28</v>
      </c>
      <c r="E69" s="211">
        <f t="shared" si="47"/>
        <v>299</v>
      </c>
      <c r="F69" s="97">
        <v>84</v>
      </c>
      <c r="G69" s="97">
        <v>117</v>
      </c>
      <c r="H69" s="97">
        <v>63</v>
      </c>
      <c r="I69" s="98">
        <v>35</v>
      </c>
      <c r="J69" s="96">
        <f>K69+L69</f>
        <v>34</v>
      </c>
      <c r="K69" s="97">
        <v>0</v>
      </c>
      <c r="L69" s="97">
        <f>SUM(M69:P69)</f>
        <v>34</v>
      </c>
      <c r="M69" s="97">
        <v>8</v>
      </c>
      <c r="N69" s="97">
        <v>24</v>
      </c>
      <c r="O69" s="97">
        <v>0</v>
      </c>
      <c r="P69" s="98">
        <v>2</v>
      </c>
      <c r="Q69" s="96">
        <f>R69+S69</f>
        <v>79</v>
      </c>
      <c r="R69" s="85">
        <v>1</v>
      </c>
      <c r="S69" s="97">
        <f>SUM(T69:W69)</f>
        <v>78</v>
      </c>
      <c r="T69" s="97">
        <v>12</v>
      </c>
      <c r="U69" s="97">
        <v>22</v>
      </c>
      <c r="V69" s="97">
        <v>25</v>
      </c>
      <c r="W69" s="98">
        <v>19</v>
      </c>
      <c r="X69" s="102">
        <f>Y69+Z69</f>
        <v>61</v>
      </c>
      <c r="Y69" s="85">
        <v>7</v>
      </c>
      <c r="Z69" s="97">
        <f>SUM(AA69:AD69)</f>
        <v>54</v>
      </c>
      <c r="AA69" s="97">
        <v>18</v>
      </c>
      <c r="AB69" s="97">
        <v>13</v>
      </c>
      <c r="AC69" s="97">
        <v>18</v>
      </c>
      <c r="AD69" s="115">
        <v>5</v>
      </c>
      <c r="AE69" s="96">
        <f>AF69+AG69</f>
        <v>7</v>
      </c>
      <c r="AF69" s="85">
        <v>1</v>
      </c>
      <c r="AG69" s="97">
        <f>SUM(AH69:AK69)</f>
        <v>6</v>
      </c>
      <c r="AH69" s="97">
        <v>0</v>
      </c>
      <c r="AI69" s="97">
        <v>2</v>
      </c>
      <c r="AJ69" s="97">
        <v>2</v>
      </c>
      <c r="AK69" s="98">
        <v>2</v>
      </c>
      <c r="AL69" s="102">
        <f>AM69+AN69</f>
        <v>15</v>
      </c>
      <c r="AM69" s="85">
        <v>2</v>
      </c>
      <c r="AN69" s="97">
        <f>SUM(AO69:AR69)</f>
        <v>13</v>
      </c>
      <c r="AO69" s="97">
        <v>5</v>
      </c>
      <c r="AP69" s="97">
        <v>6</v>
      </c>
      <c r="AQ69" s="97">
        <v>2</v>
      </c>
      <c r="AR69" s="98">
        <v>0</v>
      </c>
    </row>
    <row r="70" spans="1:44">
      <c r="A70" s="409"/>
      <c r="B70" s="243" t="s">
        <v>286</v>
      </c>
      <c r="C70" s="96">
        <f t="shared" si="46"/>
        <v>455</v>
      </c>
      <c r="D70" s="97">
        <v>39</v>
      </c>
      <c r="E70" s="211">
        <f t="shared" si="47"/>
        <v>416</v>
      </c>
      <c r="F70" s="97">
        <v>103</v>
      </c>
      <c r="G70" s="97">
        <v>154</v>
      </c>
      <c r="H70" s="97">
        <v>107</v>
      </c>
      <c r="I70" s="98">
        <v>52</v>
      </c>
      <c r="J70" s="96">
        <v>53</v>
      </c>
      <c r="K70" s="97">
        <v>0</v>
      </c>
      <c r="L70" s="97">
        <f>SUM(M70:P70)</f>
        <v>53</v>
      </c>
      <c r="M70" s="97">
        <v>9</v>
      </c>
      <c r="N70" s="97">
        <v>17</v>
      </c>
      <c r="O70" s="97">
        <v>24</v>
      </c>
      <c r="P70" s="98">
        <v>3</v>
      </c>
      <c r="Q70" s="96">
        <v>158</v>
      </c>
      <c r="R70" s="26">
        <v>1</v>
      </c>
      <c r="S70" s="97">
        <f>SUM(T70:W70)</f>
        <v>157</v>
      </c>
      <c r="T70" s="97">
        <v>27</v>
      </c>
      <c r="U70" s="97">
        <v>42</v>
      </c>
      <c r="V70" s="97">
        <v>38</v>
      </c>
      <c r="W70" s="98">
        <v>50</v>
      </c>
      <c r="X70" s="102">
        <v>82</v>
      </c>
      <c r="Y70" s="26">
        <v>10</v>
      </c>
      <c r="Z70" s="97">
        <f>SUM(AA70:AD70)</f>
        <v>72</v>
      </c>
      <c r="AA70" s="97">
        <v>20</v>
      </c>
      <c r="AB70" s="97">
        <v>22</v>
      </c>
      <c r="AC70" s="97">
        <v>19</v>
      </c>
      <c r="AD70" s="115">
        <v>11</v>
      </c>
      <c r="AE70" s="96">
        <v>5</v>
      </c>
      <c r="AF70" s="26">
        <v>0</v>
      </c>
      <c r="AG70" s="97">
        <f>SUM(AH70:AK70)</f>
        <v>5</v>
      </c>
      <c r="AH70" s="97">
        <v>2</v>
      </c>
      <c r="AI70" s="97">
        <v>1</v>
      </c>
      <c r="AJ70" s="97">
        <v>2</v>
      </c>
      <c r="AK70" s="98">
        <v>0</v>
      </c>
      <c r="AL70" s="102">
        <v>31</v>
      </c>
      <c r="AM70" s="26">
        <v>1</v>
      </c>
      <c r="AN70" s="97">
        <f>SUM(AO70:AR70)</f>
        <v>30</v>
      </c>
      <c r="AO70" s="97">
        <v>7</v>
      </c>
      <c r="AP70" s="97">
        <v>8</v>
      </c>
      <c r="AQ70" s="97">
        <v>13</v>
      </c>
      <c r="AR70" s="98">
        <v>2</v>
      </c>
    </row>
    <row r="71" spans="1:44">
      <c r="A71" s="409"/>
      <c r="B71" s="243" t="s">
        <v>287</v>
      </c>
      <c r="C71" s="96">
        <f t="shared" si="46"/>
        <v>410</v>
      </c>
      <c r="D71" s="97">
        <v>40</v>
      </c>
      <c r="E71" s="211">
        <f t="shared" si="47"/>
        <v>370</v>
      </c>
      <c r="F71" s="97">
        <v>102</v>
      </c>
      <c r="G71" s="97">
        <v>123</v>
      </c>
      <c r="H71" s="97">
        <v>84</v>
      </c>
      <c r="I71" s="98">
        <v>61</v>
      </c>
      <c r="J71" s="96">
        <f>SUM(K71:L71)</f>
        <v>42</v>
      </c>
      <c r="K71" s="97">
        <v>0</v>
      </c>
      <c r="L71" s="211">
        <f>SUM(M71:P71)</f>
        <v>42</v>
      </c>
      <c r="M71" s="211">
        <v>14</v>
      </c>
      <c r="N71" s="211">
        <v>13</v>
      </c>
      <c r="O71" s="211">
        <v>13</v>
      </c>
      <c r="P71" s="47">
        <v>2</v>
      </c>
      <c r="Q71" s="96">
        <f>SUM(R71:S71)</f>
        <v>109</v>
      </c>
      <c r="R71" s="211">
        <v>3</v>
      </c>
      <c r="S71" s="211">
        <f>SUM(T71:W71)</f>
        <v>106</v>
      </c>
      <c r="T71" s="211">
        <v>15</v>
      </c>
      <c r="U71" s="211">
        <v>38</v>
      </c>
      <c r="V71" s="211">
        <v>31</v>
      </c>
      <c r="W71" s="47">
        <v>22</v>
      </c>
      <c r="X71" s="102">
        <f>SUM(Y71:Z71)</f>
        <v>86</v>
      </c>
      <c r="Y71" s="211">
        <v>8</v>
      </c>
      <c r="Z71" s="211">
        <f>SUM(AA71:AD71)</f>
        <v>78</v>
      </c>
      <c r="AA71" s="211">
        <v>18</v>
      </c>
      <c r="AB71" s="211">
        <v>25</v>
      </c>
      <c r="AC71" s="211">
        <v>31</v>
      </c>
      <c r="AD71" s="244">
        <v>4</v>
      </c>
      <c r="AE71" s="96">
        <f>SUM(AF71:AG71)</f>
        <v>9</v>
      </c>
      <c r="AF71" s="211">
        <v>0</v>
      </c>
      <c r="AG71" s="211">
        <f>SUM(AH71:AK71)</f>
        <v>9</v>
      </c>
      <c r="AH71" s="211">
        <v>2</v>
      </c>
      <c r="AI71" s="211">
        <v>3</v>
      </c>
      <c r="AJ71" s="211">
        <v>3</v>
      </c>
      <c r="AK71" s="47">
        <v>1</v>
      </c>
      <c r="AL71" s="102">
        <f>SUM(AM71:AN71)</f>
        <v>36</v>
      </c>
      <c r="AM71" s="211">
        <v>2</v>
      </c>
      <c r="AN71" s="211">
        <f>SUM(AO71:AR71)</f>
        <v>34</v>
      </c>
      <c r="AO71" s="211">
        <v>9</v>
      </c>
      <c r="AP71" s="211">
        <v>7</v>
      </c>
      <c r="AQ71" s="211">
        <v>13</v>
      </c>
      <c r="AR71" s="47">
        <v>5</v>
      </c>
    </row>
    <row r="72" spans="1:44" ht="17.25" thickBot="1">
      <c r="A72" s="425" t="s">
        <v>672</v>
      </c>
      <c r="B72" s="426"/>
      <c r="C72" s="218">
        <f>SUM(C67:C71)</f>
        <v>1838</v>
      </c>
      <c r="D72" s="219">
        <f t="shared" ref="D72:AR72" si="48">SUM(D67:D71)</f>
        <v>167</v>
      </c>
      <c r="E72" s="219">
        <f t="shared" si="48"/>
        <v>1671</v>
      </c>
      <c r="F72" s="219">
        <f t="shared" si="48"/>
        <v>448</v>
      </c>
      <c r="G72" s="219">
        <f t="shared" si="48"/>
        <v>579</v>
      </c>
      <c r="H72" s="219">
        <f t="shared" si="48"/>
        <v>436</v>
      </c>
      <c r="I72" s="234">
        <f t="shared" si="48"/>
        <v>208</v>
      </c>
      <c r="J72" s="218">
        <f t="shared" si="48"/>
        <v>199</v>
      </c>
      <c r="K72" s="219">
        <f t="shared" si="48"/>
        <v>0</v>
      </c>
      <c r="L72" s="219">
        <f t="shared" si="48"/>
        <v>199</v>
      </c>
      <c r="M72" s="219">
        <f t="shared" si="48"/>
        <v>46</v>
      </c>
      <c r="N72" s="219">
        <f t="shared" si="48"/>
        <v>80</v>
      </c>
      <c r="O72" s="219">
        <f t="shared" si="48"/>
        <v>61</v>
      </c>
      <c r="P72" s="234">
        <f t="shared" si="48"/>
        <v>12</v>
      </c>
      <c r="Q72" s="218">
        <f t="shared" si="48"/>
        <v>488</v>
      </c>
      <c r="R72" s="219">
        <f t="shared" si="48"/>
        <v>8</v>
      </c>
      <c r="S72" s="219">
        <f t="shared" si="48"/>
        <v>480</v>
      </c>
      <c r="T72" s="219">
        <f t="shared" si="48"/>
        <v>72</v>
      </c>
      <c r="U72" s="219">
        <f t="shared" si="48"/>
        <v>142</v>
      </c>
      <c r="V72" s="219">
        <f t="shared" si="48"/>
        <v>136</v>
      </c>
      <c r="W72" s="234">
        <f t="shared" si="48"/>
        <v>130</v>
      </c>
      <c r="X72" s="273">
        <f t="shared" si="48"/>
        <v>333</v>
      </c>
      <c r="Y72" s="219">
        <f t="shared" si="48"/>
        <v>34</v>
      </c>
      <c r="Z72" s="219">
        <f t="shared" si="48"/>
        <v>299</v>
      </c>
      <c r="AA72" s="219">
        <f t="shared" si="48"/>
        <v>81</v>
      </c>
      <c r="AB72" s="219">
        <f t="shared" si="48"/>
        <v>88</v>
      </c>
      <c r="AC72" s="219">
        <f t="shared" si="48"/>
        <v>93</v>
      </c>
      <c r="AD72" s="309">
        <f t="shared" si="48"/>
        <v>37</v>
      </c>
      <c r="AE72" s="218">
        <f t="shared" si="48"/>
        <v>26</v>
      </c>
      <c r="AF72" s="219">
        <f t="shared" si="48"/>
        <v>1</v>
      </c>
      <c r="AG72" s="219">
        <f t="shared" si="48"/>
        <v>25</v>
      </c>
      <c r="AH72" s="219">
        <f t="shared" si="48"/>
        <v>5</v>
      </c>
      <c r="AI72" s="219">
        <f t="shared" si="48"/>
        <v>9</v>
      </c>
      <c r="AJ72" s="219">
        <f t="shared" si="48"/>
        <v>8</v>
      </c>
      <c r="AK72" s="234">
        <f t="shared" si="48"/>
        <v>3</v>
      </c>
      <c r="AL72" s="273">
        <f t="shared" si="48"/>
        <v>122</v>
      </c>
      <c r="AM72" s="219">
        <f t="shared" si="48"/>
        <v>6</v>
      </c>
      <c r="AN72" s="219">
        <f t="shared" si="48"/>
        <v>116</v>
      </c>
      <c r="AO72" s="219">
        <f t="shared" si="48"/>
        <v>31</v>
      </c>
      <c r="AP72" s="219">
        <f t="shared" si="48"/>
        <v>33</v>
      </c>
      <c r="AQ72" s="219">
        <f t="shared" si="48"/>
        <v>44</v>
      </c>
      <c r="AR72" s="234">
        <f t="shared" si="48"/>
        <v>8</v>
      </c>
    </row>
    <row r="73" spans="1:44">
      <c r="A73" s="408" t="s">
        <v>396</v>
      </c>
      <c r="B73" s="252" t="s">
        <v>44</v>
      </c>
      <c r="C73" s="284">
        <f t="shared" ref="C73:C77" si="49">SUM(D73:E73)</f>
        <v>361</v>
      </c>
      <c r="D73" s="223">
        <v>32</v>
      </c>
      <c r="E73" s="223">
        <f t="shared" ref="E73:E77" si="50">SUM(F73:I73)</f>
        <v>329</v>
      </c>
      <c r="F73" s="223">
        <v>103</v>
      </c>
      <c r="G73" s="223">
        <v>108</v>
      </c>
      <c r="H73" s="223">
        <v>95</v>
      </c>
      <c r="I73" s="226">
        <v>23</v>
      </c>
      <c r="J73" s="284">
        <f t="shared" ref="J73:J77" si="51">SUM(K73:L73)</f>
        <v>52</v>
      </c>
      <c r="K73" s="223">
        <v>0</v>
      </c>
      <c r="L73" s="223">
        <f t="shared" ref="L73:L77" si="52">SUM(M73:P73)</f>
        <v>52</v>
      </c>
      <c r="M73" s="223">
        <v>5</v>
      </c>
      <c r="N73" s="223">
        <v>20</v>
      </c>
      <c r="O73" s="223">
        <v>22</v>
      </c>
      <c r="P73" s="226">
        <v>5</v>
      </c>
      <c r="Q73" s="284">
        <f t="shared" ref="Q73:Q77" si="53">SUM(R73:S73)</f>
        <v>103</v>
      </c>
      <c r="R73" s="227">
        <v>1</v>
      </c>
      <c r="S73" s="223">
        <f t="shared" ref="S73:S77" si="54">SUM(T73:W73)</f>
        <v>102</v>
      </c>
      <c r="T73" s="223">
        <v>12</v>
      </c>
      <c r="U73" s="223">
        <v>43</v>
      </c>
      <c r="V73" s="223">
        <v>27</v>
      </c>
      <c r="W73" s="226">
        <v>20</v>
      </c>
      <c r="X73" s="269">
        <f t="shared" ref="X73:X77" si="55">SUM(Y73:Z73)</f>
        <v>75</v>
      </c>
      <c r="Y73" s="227">
        <v>5</v>
      </c>
      <c r="Z73" s="223">
        <f t="shared" ref="Z73:Z77" si="56">SUM(AA73:AD73)</f>
        <v>70</v>
      </c>
      <c r="AA73" s="223">
        <v>18</v>
      </c>
      <c r="AB73" s="223">
        <v>24</v>
      </c>
      <c r="AC73" s="223">
        <v>24</v>
      </c>
      <c r="AD73" s="303">
        <v>4</v>
      </c>
      <c r="AE73" s="284">
        <f t="shared" ref="AE73:AE77" si="57">SUM(AF73:AG73)</f>
        <v>4</v>
      </c>
      <c r="AF73" s="227">
        <v>0</v>
      </c>
      <c r="AG73" s="223">
        <f t="shared" ref="AG73:AG77" si="58">SUM(AH73:AK73)</f>
        <v>4</v>
      </c>
      <c r="AH73" s="223">
        <v>1</v>
      </c>
      <c r="AI73" s="223">
        <v>2</v>
      </c>
      <c r="AJ73" s="223">
        <v>1</v>
      </c>
      <c r="AK73" s="226"/>
      <c r="AL73" s="269">
        <f t="shared" ref="AL73:AL77" si="59">SUM(AM73:AN73)</f>
        <v>34</v>
      </c>
      <c r="AM73" s="227">
        <v>1</v>
      </c>
      <c r="AN73" s="223">
        <f t="shared" ref="AN73:AN77" si="60">SUM(AO73:AR73)</f>
        <v>33</v>
      </c>
      <c r="AO73" s="223">
        <v>10</v>
      </c>
      <c r="AP73" s="223">
        <v>10</v>
      </c>
      <c r="AQ73" s="223">
        <v>12</v>
      </c>
      <c r="AR73" s="226">
        <v>1</v>
      </c>
    </row>
    <row r="74" spans="1:44">
      <c r="A74" s="409"/>
      <c r="B74" s="253" t="s">
        <v>42</v>
      </c>
      <c r="C74" s="96">
        <f t="shared" si="49"/>
        <v>358</v>
      </c>
      <c r="D74" s="97">
        <v>32</v>
      </c>
      <c r="E74" s="97">
        <f t="shared" si="50"/>
        <v>326</v>
      </c>
      <c r="F74" s="97">
        <v>91</v>
      </c>
      <c r="G74" s="97">
        <v>100</v>
      </c>
      <c r="H74" s="97">
        <v>98</v>
      </c>
      <c r="I74" s="98">
        <v>37</v>
      </c>
      <c r="J74" s="96">
        <f t="shared" si="51"/>
        <v>52</v>
      </c>
      <c r="K74" s="97">
        <v>0</v>
      </c>
      <c r="L74" s="97">
        <f t="shared" si="52"/>
        <v>52</v>
      </c>
      <c r="M74" s="97">
        <v>9</v>
      </c>
      <c r="N74" s="97">
        <v>24</v>
      </c>
      <c r="O74" s="97">
        <v>14</v>
      </c>
      <c r="P74" s="98">
        <v>5</v>
      </c>
      <c r="Q74" s="96">
        <f t="shared" si="53"/>
        <v>87</v>
      </c>
      <c r="R74" s="85">
        <v>1</v>
      </c>
      <c r="S74" s="97">
        <f t="shared" si="54"/>
        <v>86</v>
      </c>
      <c r="T74" s="97">
        <v>16</v>
      </c>
      <c r="U74" s="97">
        <v>29</v>
      </c>
      <c r="V74" s="97">
        <v>19</v>
      </c>
      <c r="W74" s="98">
        <v>22</v>
      </c>
      <c r="X74" s="102">
        <f t="shared" si="55"/>
        <v>77</v>
      </c>
      <c r="Y74" s="85">
        <v>6</v>
      </c>
      <c r="Z74" s="97">
        <f t="shared" si="56"/>
        <v>71</v>
      </c>
      <c r="AA74" s="97">
        <v>17</v>
      </c>
      <c r="AB74" s="97">
        <v>26</v>
      </c>
      <c r="AC74" s="97">
        <v>21</v>
      </c>
      <c r="AD74" s="115">
        <v>7</v>
      </c>
      <c r="AE74" s="96">
        <f t="shared" si="57"/>
        <v>4</v>
      </c>
      <c r="AF74" s="85">
        <v>0</v>
      </c>
      <c r="AG74" s="97">
        <f t="shared" si="58"/>
        <v>4</v>
      </c>
      <c r="AH74" s="97">
        <v>1</v>
      </c>
      <c r="AI74" s="97">
        <v>1</v>
      </c>
      <c r="AJ74" s="97">
        <v>2</v>
      </c>
      <c r="AK74" s="98">
        <v>0</v>
      </c>
      <c r="AL74" s="102">
        <f t="shared" si="59"/>
        <v>29</v>
      </c>
      <c r="AM74" s="85">
        <v>2</v>
      </c>
      <c r="AN74" s="97">
        <f t="shared" si="60"/>
        <v>27</v>
      </c>
      <c r="AO74" s="97">
        <v>8</v>
      </c>
      <c r="AP74" s="97">
        <v>7</v>
      </c>
      <c r="AQ74" s="97">
        <v>8</v>
      </c>
      <c r="AR74" s="98">
        <v>4</v>
      </c>
    </row>
    <row r="75" spans="1:44">
      <c r="A75" s="409"/>
      <c r="B75" s="253" t="s">
        <v>43</v>
      </c>
      <c r="C75" s="96">
        <f t="shared" si="49"/>
        <v>396</v>
      </c>
      <c r="D75" s="97">
        <v>35</v>
      </c>
      <c r="E75" s="97">
        <f t="shared" si="50"/>
        <v>361</v>
      </c>
      <c r="F75" s="97">
        <v>105</v>
      </c>
      <c r="G75" s="97">
        <v>131</v>
      </c>
      <c r="H75" s="97">
        <v>73</v>
      </c>
      <c r="I75" s="98">
        <v>52</v>
      </c>
      <c r="J75" s="96">
        <f t="shared" si="51"/>
        <v>64</v>
      </c>
      <c r="K75" s="97">
        <v>0</v>
      </c>
      <c r="L75" s="97">
        <f t="shared" si="52"/>
        <v>64</v>
      </c>
      <c r="M75" s="97">
        <v>11</v>
      </c>
      <c r="N75" s="97">
        <v>42</v>
      </c>
      <c r="O75" s="97">
        <v>6</v>
      </c>
      <c r="P75" s="98">
        <v>5</v>
      </c>
      <c r="Q75" s="96">
        <f t="shared" si="53"/>
        <v>91</v>
      </c>
      <c r="R75" s="85">
        <v>0</v>
      </c>
      <c r="S75" s="97">
        <f t="shared" si="54"/>
        <v>91</v>
      </c>
      <c r="T75" s="97">
        <v>14</v>
      </c>
      <c r="U75" s="97">
        <v>31</v>
      </c>
      <c r="V75" s="97">
        <v>23</v>
      </c>
      <c r="W75" s="98">
        <v>23</v>
      </c>
      <c r="X75" s="102">
        <f t="shared" si="55"/>
        <v>88</v>
      </c>
      <c r="Y75" s="85">
        <v>7</v>
      </c>
      <c r="Z75" s="97">
        <f t="shared" si="56"/>
        <v>81</v>
      </c>
      <c r="AA75" s="97">
        <v>24</v>
      </c>
      <c r="AB75" s="97">
        <v>27</v>
      </c>
      <c r="AC75" s="97">
        <v>18</v>
      </c>
      <c r="AD75" s="115">
        <v>12</v>
      </c>
      <c r="AE75" s="96">
        <f t="shared" si="57"/>
        <v>4</v>
      </c>
      <c r="AF75" s="85">
        <v>0</v>
      </c>
      <c r="AG75" s="97">
        <f t="shared" si="58"/>
        <v>4</v>
      </c>
      <c r="AH75" s="97">
        <v>1</v>
      </c>
      <c r="AI75" s="97">
        <v>1</v>
      </c>
      <c r="AJ75" s="97">
        <v>0</v>
      </c>
      <c r="AK75" s="98">
        <v>2</v>
      </c>
      <c r="AL75" s="102">
        <f t="shared" si="59"/>
        <v>32</v>
      </c>
      <c r="AM75" s="85">
        <v>2</v>
      </c>
      <c r="AN75" s="97">
        <f t="shared" si="60"/>
        <v>30</v>
      </c>
      <c r="AO75" s="97">
        <v>11</v>
      </c>
      <c r="AP75" s="97">
        <v>6</v>
      </c>
      <c r="AQ75" s="97">
        <v>7</v>
      </c>
      <c r="AR75" s="98">
        <v>6</v>
      </c>
    </row>
    <row r="76" spans="1:44">
      <c r="A76" s="409"/>
      <c r="B76" s="253" t="s">
        <v>70</v>
      </c>
      <c r="C76" s="96">
        <f t="shared" si="49"/>
        <v>308</v>
      </c>
      <c r="D76" s="97">
        <v>26</v>
      </c>
      <c r="E76" s="97">
        <f t="shared" si="50"/>
        <v>282</v>
      </c>
      <c r="F76" s="97">
        <v>70</v>
      </c>
      <c r="G76" s="97">
        <v>93</v>
      </c>
      <c r="H76" s="97">
        <v>71</v>
      </c>
      <c r="I76" s="98">
        <v>48</v>
      </c>
      <c r="J76" s="96">
        <f t="shared" si="51"/>
        <v>38</v>
      </c>
      <c r="K76" s="97">
        <v>0</v>
      </c>
      <c r="L76" s="97">
        <f t="shared" si="52"/>
        <v>38</v>
      </c>
      <c r="M76" s="97">
        <v>8</v>
      </c>
      <c r="N76" s="97">
        <v>18</v>
      </c>
      <c r="O76" s="97">
        <v>7</v>
      </c>
      <c r="P76" s="98">
        <v>5</v>
      </c>
      <c r="Q76" s="96">
        <f t="shared" si="53"/>
        <v>56</v>
      </c>
      <c r="R76" s="85">
        <v>0</v>
      </c>
      <c r="S76" s="97">
        <f t="shared" si="54"/>
        <v>56</v>
      </c>
      <c r="T76" s="97">
        <v>8</v>
      </c>
      <c r="U76" s="97">
        <v>19</v>
      </c>
      <c r="V76" s="97">
        <v>17</v>
      </c>
      <c r="W76" s="98">
        <v>12</v>
      </c>
      <c r="X76" s="102">
        <f t="shared" si="55"/>
        <v>81</v>
      </c>
      <c r="Y76" s="85">
        <v>6</v>
      </c>
      <c r="Z76" s="97">
        <f t="shared" si="56"/>
        <v>75</v>
      </c>
      <c r="AA76" s="97">
        <v>20</v>
      </c>
      <c r="AB76" s="97">
        <v>25</v>
      </c>
      <c r="AC76" s="97">
        <v>16</v>
      </c>
      <c r="AD76" s="115">
        <v>14</v>
      </c>
      <c r="AE76" s="96">
        <f t="shared" si="57"/>
        <v>1</v>
      </c>
      <c r="AF76" s="85">
        <v>0</v>
      </c>
      <c r="AG76" s="97">
        <f t="shared" si="58"/>
        <v>1</v>
      </c>
      <c r="AH76" s="97">
        <v>0</v>
      </c>
      <c r="AI76" s="97">
        <v>0</v>
      </c>
      <c r="AJ76" s="97">
        <v>0</v>
      </c>
      <c r="AK76" s="98">
        <v>1</v>
      </c>
      <c r="AL76" s="102">
        <f t="shared" si="59"/>
        <v>22</v>
      </c>
      <c r="AM76" s="85">
        <v>0</v>
      </c>
      <c r="AN76" s="97">
        <f t="shared" si="60"/>
        <v>22</v>
      </c>
      <c r="AO76" s="97">
        <v>7</v>
      </c>
      <c r="AP76" s="97">
        <v>5</v>
      </c>
      <c r="AQ76" s="97">
        <v>5</v>
      </c>
      <c r="AR76" s="98">
        <v>5</v>
      </c>
    </row>
    <row r="77" spans="1:44">
      <c r="A77" s="409"/>
      <c r="B77" s="253" t="s">
        <v>71</v>
      </c>
      <c r="C77" s="96">
        <f t="shared" si="49"/>
        <v>272</v>
      </c>
      <c r="D77" s="97">
        <v>25</v>
      </c>
      <c r="E77" s="97">
        <f t="shared" si="50"/>
        <v>247</v>
      </c>
      <c r="F77" s="97">
        <v>72</v>
      </c>
      <c r="G77" s="97">
        <v>96</v>
      </c>
      <c r="H77" s="97">
        <v>56</v>
      </c>
      <c r="I77" s="98">
        <v>23</v>
      </c>
      <c r="J77" s="96">
        <f t="shared" si="51"/>
        <v>38</v>
      </c>
      <c r="K77" s="97">
        <v>0</v>
      </c>
      <c r="L77" s="97">
        <f t="shared" si="52"/>
        <v>38</v>
      </c>
      <c r="M77" s="211">
        <v>9</v>
      </c>
      <c r="N77" s="211">
        <v>22</v>
      </c>
      <c r="O77" s="211">
        <v>3</v>
      </c>
      <c r="P77" s="47">
        <v>4</v>
      </c>
      <c r="Q77" s="96">
        <f t="shared" si="53"/>
        <v>65</v>
      </c>
      <c r="R77" s="211">
        <v>0</v>
      </c>
      <c r="S77" s="97">
        <f t="shared" si="54"/>
        <v>65</v>
      </c>
      <c r="T77" s="211">
        <v>11</v>
      </c>
      <c r="U77" s="211">
        <v>23</v>
      </c>
      <c r="V77" s="211">
        <v>16</v>
      </c>
      <c r="W77" s="47">
        <v>15</v>
      </c>
      <c r="X77" s="102">
        <f t="shared" si="55"/>
        <v>63</v>
      </c>
      <c r="Y77" s="211">
        <v>6</v>
      </c>
      <c r="Z77" s="97">
        <f t="shared" si="56"/>
        <v>57</v>
      </c>
      <c r="AA77" s="211">
        <v>18</v>
      </c>
      <c r="AB77" s="211">
        <v>16</v>
      </c>
      <c r="AC77" s="211">
        <v>12</v>
      </c>
      <c r="AD77" s="244">
        <v>11</v>
      </c>
      <c r="AE77" s="96">
        <f t="shared" si="57"/>
        <v>3</v>
      </c>
      <c r="AF77" s="211">
        <v>0</v>
      </c>
      <c r="AG77" s="97">
        <f t="shared" si="58"/>
        <v>3</v>
      </c>
      <c r="AH77" s="211">
        <v>1</v>
      </c>
      <c r="AI77" s="211">
        <v>2</v>
      </c>
      <c r="AJ77" s="211">
        <v>0</v>
      </c>
      <c r="AK77" s="47">
        <v>0</v>
      </c>
      <c r="AL77" s="102">
        <f t="shared" si="59"/>
        <v>19</v>
      </c>
      <c r="AM77" s="211">
        <v>1</v>
      </c>
      <c r="AN77" s="97">
        <f t="shared" si="60"/>
        <v>18</v>
      </c>
      <c r="AO77" s="211">
        <v>6</v>
      </c>
      <c r="AP77" s="211">
        <v>4</v>
      </c>
      <c r="AQ77" s="211">
        <v>4</v>
      </c>
      <c r="AR77" s="47">
        <v>4</v>
      </c>
    </row>
    <row r="78" spans="1:44" ht="17.25" thickBot="1">
      <c r="A78" s="423" t="s">
        <v>670</v>
      </c>
      <c r="B78" s="424"/>
      <c r="C78" s="283">
        <f>SUM(C73:C77)</f>
        <v>1695</v>
      </c>
      <c r="D78" s="221">
        <f t="shared" ref="D78" si="61">SUM(D73:D77)</f>
        <v>150</v>
      </c>
      <c r="E78" s="221">
        <f t="shared" ref="E78" si="62">SUM(E73:E77)</f>
        <v>1545</v>
      </c>
      <c r="F78" s="221">
        <f t="shared" ref="F78" si="63">SUM(F73:F77)</f>
        <v>441</v>
      </c>
      <c r="G78" s="221">
        <f t="shared" ref="G78" si="64">SUM(G73:G77)</f>
        <v>528</v>
      </c>
      <c r="H78" s="221">
        <f t="shared" ref="H78" si="65">SUM(H73:H77)</f>
        <v>393</v>
      </c>
      <c r="I78" s="222">
        <f t="shared" ref="I78" si="66">SUM(I73:I77)</f>
        <v>183</v>
      </c>
      <c r="J78" s="283">
        <f t="shared" ref="J78" si="67">SUM(J73:J77)</f>
        <v>244</v>
      </c>
      <c r="K78" s="221">
        <f t="shared" ref="K78" si="68">SUM(K73:K77)</f>
        <v>0</v>
      </c>
      <c r="L78" s="221">
        <f t="shared" ref="L78" si="69">SUM(L73:L77)</f>
        <v>244</v>
      </c>
      <c r="M78" s="221">
        <f t="shared" ref="M78" si="70">SUM(M73:M77)</f>
        <v>42</v>
      </c>
      <c r="N78" s="221">
        <f t="shared" ref="N78" si="71">SUM(N73:N77)</f>
        <v>126</v>
      </c>
      <c r="O78" s="221">
        <f t="shared" ref="O78" si="72">SUM(O73:O77)</f>
        <v>52</v>
      </c>
      <c r="P78" s="222">
        <f t="shared" ref="P78" si="73">SUM(P73:P77)</f>
        <v>24</v>
      </c>
      <c r="Q78" s="283">
        <f t="shared" ref="Q78" si="74">SUM(Q73:Q77)</f>
        <v>402</v>
      </c>
      <c r="R78" s="221">
        <f t="shared" ref="R78" si="75">SUM(R73:R77)</f>
        <v>2</v>
      </c>
      <c r="S78" s="221">
        <f t="shared" ref="S78" si="76">SUM(S73:S77)</f>
        <v>400</v>
      </c>
      <c r="T78" s="221">
        <f t="shared" ref="T78" si="77">SUM(T73:T77)</f>
        <v>61</v>
      </c>
      <c r="U78" s="221">
        <f t="shared" ref="U78" si="78">SUM(U73:U77)</f>
        <v>145</v>
      </c>
      <c r="V78" s="221">
        <f t="shared" ref="V78" si="79">SUM(V73:V77)</f>
        <v>102</v>
      </c>
      <c r="W78" s="222">
        <f t="shared" ref="W78" si="80">SUM(W73:W77)</f>
        <v>92</v>
      </c>
      <c r="X78" s="268">
        <f t="shared" ref="X78" si="81">SUM(X73:X77)</f>
        <v>384</v>
      </c>
      <c r="Y78" s="221">
        <f t="shared" ref="Y78" si="82">SUM(Y73:Y77)</f>
        <v>30</v>
      </c>
      <c r="Z78" s="221">
        <f t="shared" ref="Z78" si="83">SUM(Z73:Z77)</f>
        <v>354</v>
      </c>
      <c r="AA78" s="221">
        <f t="shared" ref="AA78" si="84">SUM(AA73:AA77)</f>
        <v>97</v>
      </c>
      <c r="AB78" s="221">
        <f t="shared" ref="AB78" si="85">SUM(AB73:AB77)</f>
        <v>118</v>
      </c>
      <c r="AC78" s="221">
        <f t="shared" ref="AC78" si="86">SUM(AC73:AC77)</f>
        <v>91</v>
      </c>
      <c r="AD78" s="302">
        <f t="shared" ref="AD78" si="87">SUM(AD73:AD77)</f>
        <v>48</v>
      </c>
      <c r="AE78" s="283">
        <f t="shared" ref="AE78" si="88">SUM(AE73:AE77)</f>
        <v>16</v>
      </c>
      <c r="AF78" s="221">
        <f t="shared" ref="AF78" si="89">SUM(AF73:AF77)</f>
        <v>0</v>
      </c>
      <c r="AG78" s="221">
        <f t="shared" ref="AG78" si="90">SUM(AG73:AG77)</f>
        <v>16</v>
      </c>
      <c r="AH78" s="221">
        <f t="shared" ref="AH78" si="91">SUM(AH73:AH77)</f>
        <v>4</v>
      </c>
      <c r="AI78" s="221">
        <f t="shared" ref="AI78" si="92">SUM(AI73:AI77)</f>
        <v>6</v>
      </c>
      <c r="AJ78" s="221">
        <f t="shared" ref="AJ78" si="93">SUM(AJ73:AJ77)</f>
        <v>3</v>
      </c>
      <c r="AK78" s="222">
        <f t="shared" ref="AK78" si="94">SUM(AK73:AK77)</f>
        <v>3</v>
      </c>
      <c r="AL78" s="268">
        <f t="shared" ref="AL78" si="95">SUM(AL73:AL77)</f>
        <v>136</v>
      </c>
      <c r="AM78" s="221">
        <f t="shared" ref="AM78" si="96">SUM(AM73:AM77)</f>
        <v>6</v>
      </c>
      <c r="AN78" s="221">
        <f t="shared" ref="AN78" si="97">SUM(AN73:AN77)</f>
        <v>130</v>
      </c>
      <c r="AO78" s="221">
        <f t="shared" ref="AO78" si="98">SUM(AO73:AO77)</f>
        <v>42</v>
      </c>
      <c r="AP78" s="221">
        <f t="shared" ref="AP78" si="99">SUM(AP73:AP77)</f>
        <v>32</v>
      </c>
      <c r="AQ78" s="221">
        <f t="shared" ref="AQ78" si="100">SUM(AQ73:AQ77)</f>
        <v>36</v>
      </c>
      <c r="AR78" s="222">
        <f t="shared" ref="AR78" si="101">SUM(AR73:AR77)</f>
        <v>20</v>
      </c>
    </row>
    <row r="79" spans="1:44">
      <c r="A79" s="410" t="s">
        <v>397</v>
      </c>
      <c r="B79" s="254" t="s">
        <v>131</v>
      </c>
      <c r="C79" s="113">
        <f t="shared" ref="C79:C83" si="102">SUM(D79:E79)</f>
        <v>282</v>
      </c>
      <c r="D79" s="111">
        <v>27</v>
      </c>
      <c r="E79" s="217">
        <f t="shared" ref="E79:E83" si="103">SUM(F79:I79)</f>
        <v>255</v>
      </c>
      <c r="F79" s="111">
        <v>78</v>
      </c>
      <c r="G79" s="111">
        <v>94</v>
      </c>
      <c r="H79" s="111">
        <v>51</v>
      </c>
      <c r="I79" s="112">
        <v>32</v>
      </c>
      <c r="J79" s="113">
        <f t="shared" ref="J79:J83" si="104">SUM(K79:L79)</f>
        <v>27</v>
      </c>
      <c r="K79" s="111">
        <v>0</v>
      </c>
      <c r="L79" s="241">
        <f t="shared" ref="L79:L83" si="105">SUM(M79:P79)</f>
        <v>27</v>
      </c>
      <c r="M79" s="111">
        <v>6</v>
      </c>
      <c r="N79" s="111">
        <v>16</v>
      </c>
      <c r="O79" s="111">
        <v>1</v>
      </c>
      <c r="P79" s="112">
        <v>4</v>
      </c>
      <c r="Q79" s="299">
        <f t="shared" ref="Q79:Q83" si="106">SUM(R79:S79)</f>
        <v>62</v>
      </c>
      <c r="R79" s="116">
        <v>0</v>
      </c>
      <c r="S79" s="217">
        <f t="shared" ref="S79:S83" si="107">SUM(T79:W79)</f>
        <v>62</v>
      </c>
      <c r="T79" s="111">
        <v>6</v>
      </c>
      <c r="U79" s="111">
        <v>14</v>
      </c>
      <c r="V79" s="111">
        <v>19</v>
      </c>
      <c r="W79" s="112">
        <v>23</v>
      </c>
      <c r="X79" s="293">
        <f t="shared" ref="X79:X83" si="108">SUM(Y79:Z79)</f>
        <v>60</v>
      </c>
      <c r="Y79" s="116">
        <v>4</v>
      </c>
      <c r="Z79" s="217">
        <f t="shared" ref="Z79:Z83" si="109">SUM(AA79:AD79)</f>
        <v>56</v>
      </c>
      <c r="AA79" s="111">
        <v>13</v>
      </c>
      <c r="AB79" s="111">
        <v>23</v>
      </c>
      <c r="AC79" s="111">
        <v>10</v>
      </c>
      <c r="AD79" s="114">
        <v>10</v>
      </c>
      <c r="AE79" s="299">
        <f t="shared" ref="AE79:AE83" si="110">SUM(AF79:AG79)</f>
        <v>2</v>
      </c>
      <c r="AF79" s="116">
        <v>0</v>
      </c>
      <c r="AG79" s="217">
        <f t="shared" ref="AG79:AG83" si="111">SUM(AH79:AK79)</f>
        <v>2</v>
      </c>
      <c r="AH79" s="111">
        <v>1</v>
      </c>
      <c r="AI79" s="111">
        <v>1</v>
      </c>
      <c r="AJ79" s="111">
        <v>0</v>
      </c>
      <c r="AK79" s="112">
        <v>0</v>
      </c>
      <c r="AL79" s="293">
        <f t="shared" ref="AL79:AL83" si="112">SUM(AM79:AN79)</f>
        <v>20</v>
      </c>
      <c r="AM79" s="116">
        <v>1</v>
      </c>
      <c r="AN79" s="217">
        <f t="shared" ref="AN79:AN83" si="113">SUM(AO79:AR79)</f>
        <v>19</v>
      </c>
      <c r="AO79" s="111">
        <v>6</v>
      </c>
      <c r="AP79" s="111">
        <v>10</v>
      </c>
      <c r="AQ79" s="111">
        <v>3</v>
      </c>
      <c r="AR79" s="112">
        <v>0</v>
      </c>
    </row>
    <row r="80" spans="1:44" ht="16.5" customHeight="1">
      <c r="A80" s="409"/>
      <c r="B80" s="248" t="s">
        <v>48</v>
      </c>
      <c r="C80" s="96">
        <f t="shared" si="102"/>
        <v>324</v>
      </c>
      <c r="D80" s="97">
        <v>34</v>
      </c>
      <c r="E80" s="211">
        <f t="shared" si="103"/>
        <v>290</v>
      </c>
      <c r="F80" s="97">
        <v>98</v>
      </c>
      <c r="G80" s="97">
        <v>109</v>
      </c>
      <c r="H80" s="97">
        <v>61</v>
      </c>
      <c r="I80" s="98">
        <v>22</v>
      </c>
      <c r="J80" s="96">
        <f t="shared" si="104"/>
        <v>35</v>
      </c>
      <c r="K80" s="97">
        <v>0</v>
      </c>
      <c r="L80" s="87">
        <f t="shared" si="105"/>
        <v>35</v>
      </c>
      <c r="M80" s="97">
        <v>5</v>
      </c>
      <c r="N80" s="97">
        <v>20</v>
      </c>
      <c r="O80" s="97">
        <v>7</v>
      </c>
      <c r="P80" s="98">
        <v>3</v>
      </c>
      <c r="Q80" s="99">
        <f t="shared" si="106"/>
        <v>61</v>
      </c>
      <c r="R80" s="85">
        <v>0</v>
      </c>
      <c r="S80" s="211">
        <f t="shared" si="107"/>
        <v>61</v>
      </c>
      <c r="T80" s="97">
        <v>9</v>
      </c>
      <c r="U80" s="97">
        <v>14</v>
      </c>
      <c r="V80" s="97">
        <v>16</v>
      </c>
      <c r="W80" s="98">
        <v>22</v>
      </c>
      <c r="X80" s="292">
        <f t="shared" si="108"/>
        <v>63</v>
      </c>
      <c r="Y80" s="85">
        <v>3</v>
      </c>
      <c r="Z80" s="211">
        <f t="shared" si="109"/>
        <v>60</v>
      </c>
      <c r="AA80" s="97">
        <v>16</v>
      </c>
      <c r="AB80" s="97">
        <v>28</v>
      </c>
      <c r="AC80" s="97">
        <v>9</v>
      </c>
      <c r="AD80" s="115">
        <v>7</v>
      </c>
      <c r="AE80" s="99">
        <f t="shared" si="110"/>
        <v>2</v>
      </c>
      <c r="AF80" s="85">
        <v>0</v>
      </c>
      <c r="AG80" s="211">
        <f t="shared" si="111"/>
        <v>2</v>
      </c>
      <c r="AH80" s="97">
        <v>1</v>
      </c>
      <c r="AI80" s="97">
        <v>1</v>
      </c>
      <c r="AJ80" s="97">
        <v>0</v>
      </c>
      <c r="AK80" s="98">
        <v>0</v>
      </c>
      <c r="AL80" s="292">
        <f t="shared" si="112"/>
        <v>18</v>
      </c>
      <c r="AM80" s="85">
        <v>1</v>
      </c>
      <c r="AN80" s="211">
        <f t="shared" si="113"/>
        <v>17</v>
      </c>
      <c r="AO80" s="97">
        <v>3</v>
      </c>
      <c r="AP80" s="97">
        <v>13</v>
      </c>
      <c r="AQ80" s="97">
        <v>0</v>
      </c>
      <c r="AR80" s="98">
        <v>1</v>
      </c>
    </row>
    <row r="81" spans="1:44">
      <c r="A81" s="409"/>
      <c r="B81" s="248" t="s">
        <v>44</v>
      </c>
      <c r="C81" s="96">
        <f t="shared" si="102"/>
        <v>281</v>
      </c>
      <c r="D81" s="97">
        <v>26</v>
      </c>
      <c r="E81" s="211">
        <f t="shared" si="103"/>
        <v>255</v>
      </c>
      <c r="F81" s="97">
        <v>82</v>
      </c>
      <c r="G81" s="97">
        <v>87</v>
      </c>
      <c r="H81" s="97">
        <v>51</v>
      </c>
      <c r="I81" s="98">
        <v>35</v>
      </c>
      <c r="J81" s="96">
        <f t="shared" si="104"/>
        <v>25</v>
      </c>
      <c r="K81" s="97">
        <v>0</v>
      </c>
      <c r="L81" s="87">
        <f t="shared" si="105"/>
        <v>25</v>
      </c>
      <c r="M81" s="97">
        <v>7</v>
      </c>
      <c r="N81" s="97">
        <v>15</v>
      </c>
      <c r="O81" s="97">
        <v>1</v>
      </c>
      <c r="P81" s="98">
        <v>2</v>
      </c>
      <c r="Q81" s="99">
        <f t="shared" si="106"/>
        <v>45</v>
      </c>
      <c r="R81" s="85">
        <v>0</v>
      </c>
      <c r="S81" s="211">
        <f t="shared" si="107"/>
        <v>45</v>
      </c>
      <c r="T81" s="97">
        <v>3</v>
      </c>
      <c r="U81" s="97">
        <v>13</v>
      </c>
      <c r="V81" s="97">
        <v>20</v>
      </c>
      <c r="W81" s="98">
        <v>9</v>
      </c>
      <c r="X81" s="292">
        <f t="shared" si="108"/>
        <v>46</v>
      </c>
      <c r="Y81" s="97">
        <v>3</v>
      </c>
      <c r="Z81" s="211">
        <f t="shared" si="109"/>
        <v>43</v>
      </c>
      <c r="AA81" s="97">
        <v>11</v>
      </c>
      <c r="AB81" s="97">
        <v>19</v>
      </c>
      <c r="AC81" s="97">
        <v>8</v>
      </c>
      <c r="AD81" s="115">
        <v>5</v>
      </c>
      <c r="AE81" s="99">
        <f t="shared" si="110"/>
        <v>2</v>
      </c>
      <c r="AF81" s="97">
        <v>0</v>
      </c>
      <c r="AG81" s="211">
        <f t="shared" si="111"/>
        <v>2</v>
      </c>
      <c r="AH81" s="97">
        <v>0</v>
      </c>
      <c r="AI81" s="97">
        <v>1</v>
      </c>
      <c r="AJ81" s="97">
        <v>1</v>
      </c>
      <c r="AK81" s="98">
        <v>0</v>
      </c>
      <c r="AL81" s="292">
        <f t="shared" si="112"/>
        <v>16</v>
      </c>
      <c r="AM81" s="97">
        <v>1</v>
      </c>
      <c r="AN81" s="211">
        <f t="shared" si="113"/>
        <v>15</v>
      </c>
      <c r="AO81" s="97">
        <v>5</v>
      </c>
      <c r="AP81" s="97">
        <v>6</v>
      </c>
      <c r="AQ81" s="97">
        <v>1</v>
      </c>
      <c r="AR81" s="98">
        <v>3</v>
      </c>
    </row>
    <row r="82" spans="1:44">
      <c r="A82" s="409"/>
      <c r="B82" s="248" t="s">
        <v>49</v>
      </c>
      <c r="C82" s="96">
        <f t="shared" si="102"/>
        <v>246</v>
      </c>
      <c r="D82" s="97">
        <v>25</v>
      </c>
      <c r="E82" s="211">
        <f t="shared" si="103"/>
        <v>221</v>
      </c>
      <c r="F82" s="97">
        <v>66</v>
      </c>
      <c r="G82" s="97">
        <v>76</v>
      </c>
      <c r="H82" s="97">
        <v>55</v>
      </c>
      <c r="I82" s="98">
        <v>24</v>
      </c>
      <c r="J82" s="96">
        <f t="shared" si="104"/>
        <v>26</v>
      </c>
      <c r="K82" s="97">
        <v>0</v>
      </c>
      <c r="L82" s="87">
        <f t="shared" si="105"/>
        <v>26</v>
      </c>
      <c r="M82" s="97">
        <v>8</v>
      </c>
      <c r="N82" s="97">
        <v>11</v>
      </c>
      <c r="O82" s="97">
        <v>3</v>
      </c>
      <c r="P82" s="98">
        <v>4</v>
      </c>
      <c r="Q82" s="99">
        <f t="shared" si="106"/>
        <v>36</v>
      </c>
      <c r="R82" s="85">
        <v>0</v>
      </c>
      <c r="S82" s="211">
        <f t="shared" si="107"/>
        <v>36</v>
      </c>
      <c r="T82" s="97">
        <v>4</v>
      </c>
      <c r="U82" s="97">
        <v>8</v>
      </c>
      <c r="V82" s="97">
        <v>9</v>
      </c>
      <c r="W82" s="98">
        <v>15</v>
      </c>
      <c r="X82" s="292">
        <f t="shared" si="108"/>
        <v>58</v>
      </c>
      <c r="Y82" s="85">
        <v>3</v>
      </c>
      <c r="Z82" s="211">
        <f t="shared" si="109"/>
        <v>55</v>
      </c>
      <c r="AA82" s="97">
        <v>10</v>
      </c>
      <c r="AB82" s="97">
        <v>22</v>
      </c>
      <c r="AC82" s="97">
        <v>14</v>
      </c>
      <c r="AD82" s="115">
        <v>9</v>
      </c>
      <c r="AE82" s="99">
        <f t="shared" si="110"/>
        <v>10</v>
      </c>
      <c r="AF82" s="85">
        <v>1</v>
      </c>
      <c r="AG82" s="211">
        <f t="shared" si="111"/>
        <v>9</v>
      </c>
      <c r="AH82" s="97">
        <v>2</v>
      </c>
      <c r="AI82" s="97">
        <v>3</v>
      </c>
      <c r="AJ82" s="97">
        <v>3</v>
      </c>
      <c r="AK82" s="98">
        <v>1</v>
      </c>
      <c r="AL82" s="292">
        <f t="shared" si="112"/>
        <v>13</v>
      </c>
      <c r="AM82" s="85">
        <v>0</v>
      </c>
      <c r="AN82" s="211">
        <f t="shared" si="113"/>
        <v>13</v>
      </c>
      <c r="AO82" s="97">
        <v>5</v>
      </c>
      <c r="AP82" s="97">
        <v>5</v>
      </c>
      <c r="AQ82" s="97">
        <v>3</v>
      </c>
      <c r="AR82" s="98">
        <v>0</v>
      </c>
    </row>
    <row r="83" spans="1:44">
      <c r="A83" s="409"/>
      <c r="B83" s="255" t="s">
        <v>73</v>
      </c>
      <c r="C83" s="96">
        <f t="shared" si="102"/>
        <v>354</v>
      </c>
      <c r="D83" s="97">
        <v>24</v>
      </c>
      <c r="E83" s="211">
        <f t="shared" si="103"/>
        <v>330</v>
      </c>
      <c r="F83" s="97">
        <v>93</v>
      </c>
      <c r="G83" s="97">
        <v>96</v>
      </c>
      <c r="H83" s="97">
        <v>87</v>
      </c>
      <c r="I83" s="98">
        <v>54</v>
      </c>
      <c r="J83" s="96">
        <f t="shared" si="104"/>
        <v>46</v>
      </c>
      <c r="K83" s="97">
        <v>0</v>
      </c>
      <c r="L83" s="87">
        <f t="shared" si="105"/>
        <v>46</v>
      </c>
      <c r="M83" s="97">
        <v>13</v>
      </c>
      <c r="N83" s="97">
        <v>21</v>
      </c>
      <c r="O83" s="97">
        <v>5</v>
      </c>
      <c r="P83" s="98">
        <v>7</v>
      </c>
      <c r="Q83" s="99">
        <f t="shared" si="106"/>
        <v>59</v>
      </c>
      <c r="R83" s="85">
        <v>1</v>
      </c>
      <c r="S83" s="211">
        <f t="shared" si="107"/>
        <v>58</v>
      </c>
      <c r="T83" s="97">
        <v>8</v>
      </c>
      <c r="U83" s="97">
        <v>19</v>
      </c>
      <c r="V83" s="97">
        <v>17</v>
      </c>
      <c r="W83" s="98">
        <v>14</v>
      </c>
      <c r="X83" s="292">
        <f t="shared" si="108"/>
        <v>112</v>
      </c>
      <c r="Y83" s="85">
        <v>5</v>
      </c>
      <c r="Z83" s="211">
        <f t="shared" si="109"/>
        <v>107</v>
      </c>
      <c r="AA83" s="97">
        <v>24</v>
      </c>
      <c r="AB83" s="97">
        <v>49</v>
      </c>
      <c r="AC83" s="97">
        <v>19</v>
      </c>
      <c r="AD83" s="115">
        <v>15</v>
      </c>
      <c r="AE83" s="99">
        <f t="shared" si="110"/>
        <v>49</v>
      </c>
      <c r="AF83" s="85">
        <v>5</v>
      </c>
      <c r="AG83" s="211">
        <f t="shared" si="111"/>
        <v>44</v>
      </c>
      <c r="AH83" s="97">
        <v>26</v>
      </c>
      <c r="AI83" s="97">
        <v>15</v>
      </c>
      <c r="AJ83" s="97">
        <v>1</v>
      </c>
      <c r="AK83" s="98">
        <v>2</v>
      </c>
      <c r="AL83" s="292">
        <f t="shared" si="112"/>
        <v>33</v>
      </c>
      <c r="AM83" s="85">
        <v>0</v>
      </c>
      <c r="AN83" s="211">
        <f t="shared" si="113"/>
        <v>33</v>
      </c>
      <c r="AO83" s="97">
        <v>7</v>
      </c>
      <c r="AP83" s="97">
        <v>16</v>
      </c>
      <c r="AQ83" s="97">
        <v>6</v>
      </c>
      <c r="AR83" s="98">
        <v>4</v>
      </c>
    </row>
    <row r="84" spans="1:44" ht="17.25" thickBot="1">
      <c r="A84" s="425" t="s">
        <v>673</v>
      </c>
      <c r="B84" s="426"/>
      <c r="C84" s="218">
        <f>SUM(C79:C83)</f>
        <v>1487</v>
      </c>
      <c r="D84" s="219">
        <f t="shared" ref="D84" si="114">SUM(D79:D83)</f>
        <v>136</v>
      </c>
      <c r="E84" s="219">
        <f t="shared" ref="E84" si="115">SUM(E79:E83)</f>
        <v>1351</v>
      </c>
      <c r="F84" s="219">
        <f t="shared" ref="F84" si="116">SUM(F79:F83)</f>
        <v>417</v>
      </c>
      <c r="G84" s="219">
        <f t="shared" ref="G84" si="117">SUM(G79:G83)</f>
        <v>462</v>
      </c>
      <c r="H84" s="219">
        <f t="shared" ref="H84" si="118">SUM(H79:H83)</f>
        <v>305</v>
      </c>
      <c r="I84" s="234">
        <f t="shared" ref="I84" si="119">SUM(I79:I83)</f>
        <v>167</v>
      </c>
      <c r="J84" s="218">
        <f t="shared" ref="J84" si="120">SUM(J79:J83)</f>
        <v>159</v>
      </c>
      <c r="K84" s="219">
        <f t="shared" ref="K84" si="121">SUM(K79:K83)</f>
        <v>0</v>
      </c>
      <c r="L84" s="219">
        <f t="shared" ref="L84" si="122">SUM(L79:L83)</f>
        <v>159</v>
      </c>
      <c r="M84" s="219">
        <f t="shared" ref="M84" si="123">SUM(M79:M83)</f>
        <v>39</v>
      </c>
      <c r="N84" s="219">
        <f t="shared" ref="N84" si="124">SUM(N79:N83)</f>
        <v>83</v>
      </c>
      <c r="O84" s="219">
        <f t="shared" ref="O84" si="125">SUM(O79:O83)</f>
        <v>17</v>
      </c>
      <c r="P84" s="234">
        <f t="shared" ref="P84" si="126">SUM(P79:P83)</f>
        <v>20</v>
      </c>
      <c r="Q84" s="218">
        <f t="shared" ref="Q84" si="127">SUM(Q79:Q83)</f>
        <v>263</v>
      </c>
      <c r="R84" s="219">
        <f t="shared" ref="R84" si="128">SUM(R79:R83)</f>
        <v>1</v>
      </c>
      <c r="S84" s="219">
        <f t="shared" ref="S84" si="129">SUM(S79:S83)</f>
        <v>262</v>
      </c>
      <c r="T84" s="219">
        <f t="shared" ref="T84" si="130">SUM(T79:T83)</f>
        <v>30</v>
      </c>
      <c r="U84" s="219">
        <f t="shared" ref="U84" si="131">SUM(U79:U83)</f>
        <v>68</v>
      </c>
      <c r="V84" s="219">
        <f t="shared" ref="V84" si="132">SUM(V79:V83)</f>
        <v>81</v>
      </c>
      <c r="W84" s="234">
        <f t="shared" ref="W84" si="133">SUM(W79:W83)</f>
        <v>83</v>
      </c>
      <c r="X84" s="273">
        <f t="shared" ref="X84" si="134">SUM(X79:X83)</f>
        <v>339</v>
      </c>
      <c r="Y84" s="219">
        <f t="shared" ref="Y84" si="135">SUM(Y79:Y83)</f>
        <v>18</v>
      </c>
      <c r="Z84" s="219">
        <f t="shared" ref="Z84" si="136">SUM(Z79:Z83)</f>
        <v>321</v>
      </c>
      <c r="AA84" s="219">
        <f t="shared" ref="AA84" si="137">SUM(AA79:AA83)</f>
        <v>74</v>
      </c>
      <c r="AB84" s="219">
        <f t="shared" ref="AB84" si="138">SUM(AB79:AB83)</f>
        <v>141</v>
      </c>
      <c r="AC84" s="219">
        <f t="shared" ref="AC84" si="139">SUM(AC79:AC83)</f>
        <v>60</v>
      </c>
      <c r="AD84" s="309">
        <f t="shared" ref="AD84" si="140">SUM(AD79:AD83)</f>
        <v>46</v>
      </c>
      <c r="AE84" s="218">
        <f t="shared" ref="AE84" si="141">SUM(AE79:AE83)</f>
        <v>65</v>
      </c>
      <c r="AF84" s="219">
        <f t="shared" ref="AF84" si="142">SUM(AF79:AF83)</f>
        <v>6</v>
      </c>
      <c r="AG84" s="219">
        <f t="shared" ref="AG84" si="143">SUM(AG79:AG83)</f>
        <v>59</v>
      </c>
      <c r="AH84" s="219">
        <f t="shared" ref="AH84" si="144">SUM(AH79:AH83)</f>
        <v>30</v>
      </c>
      <c r="AI84" s="219">
        <f t="shared" ref="AI84" si="145">SUM(AI79:AI83)</f>
        <v>21</v>
      </c>
      <c r="AJ84" s="219">
        <f t="shared" ref="AJ84" si="146">SUM(AJ79:AJ83)</f>
        <v>5</v>
      </c>
      <c r="AK84" s="234">
        <f t="shared" ref="AK84" si="147">SUM(AK79:AK83)</f>
        <v>3</v>
      </c>
      <c r="AL84" s="273">
        <f t="shared" ref="AL84" si="148">SUM(AL79:AL83)</f>
        <v>100</v>
      </c>
      <c r="AM84" s="219">
        <f t="shared" ref="AM84" si="149">SUM(AM79:AM83)</f>
        <v>3</v>
      </c>
      <c r="AN84" s="219">
        <f t="shared" ref="AN84" si="150">SUM(AN79:AN83)</f>
        <v>97</v>
      </c>
      <c r="AO84" s="219">
        <f t="shared" ref="AO84" si="151">SUM(AO79:AO83)</f>
        <v>26</v>
      </c>
      <c r="AP84" s="219">
        <f t="shared" ref="AP84" si="152">SUM(AP79:AP83)</f>
        <v>50</v>
      </c>
      <c r="AQ84" s="219">
        <f t="shared" ref="AQ84" si="153">SUM(AQ79:AQ83)</f>
        <v>13</v>
      </c>
      <c r="AR84" s="234">
        <f t="shared" ref="AR84" si="154">SUM(AR79:AR83)</f>
        <v>8</v>
      </c>
    </row>
    <row r="85" spans="1:44">
      <c r="A85" s="408" t="s">
        <v>398</v>
      </c>
      <c r="B85" s="256" t="s">
        <v>134</v>
      </c>
      <c r="C85" s="284">
        <f t="shared" ref="C85:C134" si="155">SUM(D85:E85)</f>
        <v>1216.5</v>
      </c>
      <c r="D85" s="223">
        <v>104</v>
      </c>
      <c r="E85" s="224">
        <f t="shared" ref="E85:E134" si="156">SUM(F85:I85)</f>
        <v>1112.5</v>
      </c>
      <c r="F85" s="223">
        <v>355</v>
      </c>
      <c r="G85" s="223">
        <v>338</v>
      </c>
      <c r="H85" s="223">
        <v>248</v>
      </c>
      <c r="I85" s="287">
        <v>171.5</v>
      </c>
      <c r="J85" s="284">
        <f t="shared" ref="J85:J134" si="157">SUM(K85:L85)</f>
        <v>114</v>
      </c>
      <c r="K85" s="223">
        <v>0</v>
      </c>
      <c r="L85" s="224">
        <f t="shared" ref="L85:L134" si="158">SUM(M85:P85)</f>
        <v>114</v>
      </c>
      <c r="M85" s="223">
        <v>20</v>
      </c>
      <c r="N85" s="223">
        <v>71</v>
      </c>
      <c r="O85" s="223">
        <v>15</v>
      </c>
      <c r="P85" s="226">
        <v>8</v>
      </c>
      <c r="Q85" s="284">
        <f t="shared" ref="Q85:Q134" si="159">SUM(R85:S85)</f>
        <v>209.5</v>
      </c>
      <c r="R85" s="227">
        <v>1</v>
      </c>
      <c r="S85" s="224">
        <f t="shared" ref="S85:S134" si="160">SUM(T85:W85)</f>
        <v>208.5</v>
      </c>
      <c r="T85" s="223">
        <v>25</v>
      </c>
      <c r="U85" s="223">
        <v>57</v>
      </c>
      <c r="V85" s="223">
        <v>69</v>
      </c>
      <c r="W85" s="287">
        <v>57.5</v>
      </c>
      <c r="X85" s="269">
        <f t="shared" ref="X85:X133" si="161">SUM(Y85:Z85)</f>
        <v>375</v>
      </c>
      <c r="Y85" s="227">
        <v>31</v>
      </c>
      <c r="Z85" s="224">
        <f t="shared" ref="Z85:Z134" si="162">SUM(AA85:AD85)</f>
        <v>344</v>
      </c>
      <c r="AA85" s="223">
        <v>105</v>
      </c>
      <c r="AB85" s="223">
        <v>125</v>
      </c>
      <c r="AC85" s="223">
        <v>63</v>
      </c>
      <c r="AD85" s="303">
        <v>51</v>
      </c>
      <c r="AE85" s="284">
        <f t="shared" ref="AE85:AE134" si="163">SUM(AF85:AG85)</f>
        <v>20</v>
      </c>
      <c r="AF85" s="227">
        <v>2</v>
      </c>
      <c r="AG85" s="224">
        <f t="shared" ref="AG85:AG134" si="164">SUM(AH85:AK85)</f>
        <v>18</v>
      </c>
      <c r="AH85" s="223">
        <v>10</v>
      </c>
      <c r="AI85" s="223">
        <v>2</v>
      </c>
      <c r="AJ85" s="223">
        <v>3</v>
      </c>
      <c r="AK85" s="226">
        <v>3</v>
      </c>
      <c r="AL85" s="269">
        <f t="shared" ref="AL85:AL134" si="165">SUM(AM85:AN85)</f>
        <v>65</v>
      </c>
      <c r="AM85" s="227">
        <v>3</v>
      </c>
      <c r="AN85" s="224">
        <f t="shared" ref="AN85:AN134" si="166">SUM(AO85:AR85)</f>
        <v>62</v>
      </c>
      <c r="AO85" s="223">
        <v>19</v>
      </c>
      <c r="AP85" s="223">
        <v>22</v>
      </c>
      <c r="AQ85" s="223">
        <v>11</v>
      </c>
      <c r="AR85" s="226">
        <v>10</v>
      </c>
    </row>
    <row r="86" spans="1:44">
      <c r="A86" s="409"/>
      <c r="B86" s="244" t="s">
        <v>288</v>
      </c>
      <c r="C86" s="96">
        <f t="shared" si="155"/>
        <v>1135</v>
      </c>
      <c r="D86" s="97">
        <v>102</v>
      </c>
      <c r="E86" s="211">
        <f t="shared" si="156"/>
        <v>1033</v>
      </c>
      <c r="F86" s="97">
        <v>342</v>
      </c>
      <c r="G86" s="97">
        <v>426</v>
      </c>
      <c r="H86" s="97">
        <v>135</v>
      </c>
      <c r="I86" s="98">
        <v>130</v>
      </c>
      <c r="J86" s="96">
        <f t="shared" si="157"/>
        <v>130</v>
      </c>
      <c r="K86" s="97">
        <v>0</v>
      </c>
      <c r="L86" s="211">
        <f t="shared" si="158"/>
        <v>130</v>
      </c>
      <c r="M86" s="97">
        <v>36</v>
      </c>
      <c r="N86" s="97">
        <v>71</v>
      </c>
      <c r="O86" s="97">
        <v>13</v>
      </c>
      <c r="P86" s="98">
        <v>10</v>
      </c>
      <c r="Q86" s="96">
        <f t="shared" si="159"/>
        <v>217</v>
      </c>
      <c r="R86" s="85">
        <v>4</v>
      </c>
      <c r="S86" s="211">
        <f t="shared" si="160"/>
        <v>213</v>
      </c>
      <c r="T86" s="97">
        <v>30</v>
      </c>
      <c r="U86" s="97">
        <v>64</v>
      </c>
      <c r="V86" s="97">
        <v>64</v>
      </c>
      <c r="W86" s="98">
        <v>55</v>
      </c>
      <c r="X86" s="102">
        <f t="shared" si="161"/>
        <v>304</v>
      </c>
      <c r="Y86" s="85">
        <v>27</v>
      </c>
      <c r="Z86" s="211">
        <f t="shared" si="162"/>
        <v>277</v>
      </c>
      <c r="AA86" s="97">
        <v>104</v>
      </c>
      <c r="AB86" s="97">
        <v>103</v>
      </c>
      <c r="AC86" s="97">
        <v>48</v>
      </c>
      <c r="AD86" s="115">
        <v>22</v>
      </c>
      <c r="AE86" s="96">
        <f t="shared" si="163"/>
        <v>13</v>
      </c>
      <c r="AF86" s="85">
        <v>0</v>
      </c>
      <c r="AG86" s="211">
        <f t="shared" si="164"/>
        <v>13</v>
      </c>
      <c r="AH86" s="97">
        <v>9</v>
      </c>
      <c r="AI86" s="97">
        <v>2</v>
      </c>
      <c r="AJ86" s="97">
        <v>0</v>
      </c>
      <c r="AK86" s="98">
        <v>2</v>
      </c>
      <c r="AL86" s="102">
        <f t="shared" si="165"/>
        <v>65</v>
      </c>
      <c r="AM86" s="85">
        <v>4</v>
      </c>
      <c r="AN86" s="211">
        <f t="shared" si="166"/>
        <v>61</v>
      </c>
      <c r="AO86" s="97">
        <v>21</v>
      </c>
      <c r="AP86" s="97">
        <v>26</v>
      </c>
      <c r="AQ86" s="97">
        <v>10</v>
      </c>
      <c r="AR86" s="98">
        <v>4</v>
      </c>
    </row>
    <row r="87" spans="1:44">
      <c r="A87" s="409"/>
      <c r="B87" s="257" t="s">
        <v>136</v>
      </c>
      <c r="C87" s="96">
        <f t="shared" si="155"/>
        <v>1000.5</v>
      </c>
      <c r="D87" s="118">
        <v>71</v>
      </c>
      <c r="E87" s="211">
        <f t="shared" si="156"/>
        <v>929.5</v>
      </c>
      <c r="F87" s="118">
        <v>277</v>
      </c>
      <c r="G87" s="118">
        <v>346</v>
      </c>
      <c r="H87" s="118">
        <v>208</v>
      </c>
      <c r="I87" s="119">
        <v>98.5</v>
      </c>
      <c r="J87" s="96">
        <f t="shared" si="157"/>
        <v>112</v>
      </c>
      <c r="K87" s="118">
        <v>1</v>
      </c>
      <c r="L87" s="211">
        <f t="shared" si="158"/>
        <v>111</v>
      </c>
      <c r="M87" s="118">
        <v>26</v>
      </c>
      <c r="N87" s="118">
        <v>56</v>
      </c>
      <c r="O87" s="118">
        <v>17</v>
      </c>
      <c r="P87" s="120">
        <v>12</v>
      </c>
      <c r="Q87" s="96">
        <f t="shared" si="159"/>
        <v>180.5</v>
      </c>
      <c r="R87" s="121">
        <v>1</v>
      </c>
      <c r="S87" s="211">
        <f t="shared" si="160"/>
        <v>179.5</v>
      </c>
      <c r="T87" s="118">
        <v>19</v>
      </c>
      <c r="U87" s="118">
        <v>47</v>
      </c>
      <c r="V87" s="118">
        <v>55</v>
      </c>
      <c r="W87" s="122">
        <v>58.5</v>
      </c>
      <c r="X87" s="102">
        <f t="shared" si="161"/>
        <v>274</v>
      </c>
      <c r="Y87" s="121">
        <v>22</v>
      </c>
      <c r="Z87" s="211">
        <f t="shared" si="162"/>
        <v>252</v>
      </c>
      <c r="AA87" s="118">
        <v>94</v>
      </c>
      <c r="AB87" s="118">
        <v>96</v>
      </c>
      <c r="AC87" s="118">
        <v>35</v>
      </c>
      <c r="AD87" s="310">
        <v>27</v>
      </c>
      <c r="AE87" s="96">
        <f t="shared" si="163"/>
        <v>14</v>
      </c>
      <c r="AF87" s="121">
        <v>2</v>
      </c>
      <c r="AG87" s="211">
        <f t="shared" si="164"/>
        <v>12</v>
      </c>
      <c r="AH87" s="118">
        <v>5</v>
      </c>
      <c r="AI87" s="118">
        <v>4</v>
      </c>
      <c r="AJ87" s="118">
        <v>0</v>
      </c>
      <c r="AK87" s="120">
        <v>3</v>
      </c>
      <c r="AL87" s="102">
        <f t="shared" si="165"/>
        <v>73</v>
      </c>
      <c r="AM87" s="121">
        <v>3</v>
      </c>
      <c r="AN87" s="211">
        <f t="shared" si="166"/>
        <v>70</v>
      </c>
      <c r="AO87" s="118">
        <v>23</v>
      </c>
      <c r="AP87" s="118">
        <v>26</v>
      </c>
      <c r="AQ87" s="118">
        <v>11</v>
      </c>
      <c r="AR87" s="120">
        <v>10</v>
      </c>
    </row>
    <row r="88" spans="1:44">
      <c r="A88" s="409"/>
      <c r="B88" s="257" t="s">
        <v>137</v>
      </c>
      <c r="C88" s="96">
        <f t="shared" si="155"/>
        <v>767</v>
      </c>
      <c r="D88" s="123">
        <v>57</v>
      </c>
      <c r="E88" s="211">
        <f t="shared" si="156"/>
        <v>710</v>
      </c>
      <c r="F88" s="123">
        <v>241</v>
      </c>
      <c r="G88" s="123">
        <v>305</v>
      </c>
      <c r="H88" s="123">
        <v>127</v>
      </c>
      <c r="I88" s="124">
        <v>37</v>
      </c>
      <c r="J88" s="96">
        <f t="shared" si="157"/>
        <v>73</v>
      </c>
      <c r="K88" s="123">
        <v>1</v>
      </c>
      <c r="L88" s="125">
        <f t="shared" si="158"/>
        <v>72</v>
      </c>
      <c r="M88" s="123">
        <v>11</v>
      </c>
      <c r="N88" s="123">
        <v>48</v>
      </c>
      <c r="O88" s="123">
        <v>7</v>
      </c>
      <c r="P88" s="124">
        <v>6</v>
      </c>
      <c r="Q88" s="96">
        <f t="shared" si="159"/>
        <v>115</v>
      </c>
      <c r="R88" s="126">
        <v>2</v>
      </c>
      <c r="S88" s="125">
        <f t="shared" si="160"/>
        <v>113</v>
      </c>
      <c r="T88" s="123">
        <v>13</v>
      </c>
      <c r="U88" s="123">
        <v>32</v>
      </c>
      <c r="V88" s="123">
        <v>30</v>
      </c>
      <c r="W88" s="124">
        <v>38</v>
      </c>
      <c r="X88" s="102">
        <f t="shared" si="161"/>
        <v>193</v>
      </c>
      <c r="Y88" s="126">
        <v>14</v>
      </c>
      <c r="Z88" s="125">
        <f t="shared" si="162"/>
        <v>179</v>
      </c>
      <c r="AA88" s="123">
        <v>74</v>
      </c>
      <c r="AB88" s="123">
        <v>62</v>
      </c>
      <c r="AC88" s="123">
        <v>34</v>
      </c>
      <c r="AD88" s="311">
        <v>9</v>
      </c>
      <c r="AE88" s="96">
        <f t="shared" si="163"/>
        <v>5</v>
      </c>
      <c r="AF88" s="126">
        <v>1</v>
      </c>
      <c r="AG88" s="125">
        <f t="shared" si="164"/>
        <v>4</v>
      </c>
      <c r="AH88" s="123">
        <v>4</v>
      </c>
      <c r="AI88" s="127">
        <v>0</v>
      </c>
      <c r="AJ88" s="127">
        <v>0</v>
      </c>
      <c r="AK88" s="128">
        <v>0</v>
      </c>
      <c r="AL88" s="102">
        <f t="shared" si="165"/>
        <v>47</v>
      </c>
      <c r="AM88" s="121">
        <v>3</v>
      </c>
      <c r="AN88" s="125">
        <f t="shared" si="166"/>
        <v>44</v>
      </c>
      <c r="AO88" s="123">
        <v>15</v>
      </c>
      <c r="AP88" s="123">
        <v>19</v>
      </c>
      <c r="AQ88" s="123">
        <v>7</v>
      </c>
      <c r="AR88" s="124">
        <v>3</v>
      </c>
    </row>
    <row r="89" spans="1:44">
      <c r="A89" s="409"/>
      <c r="B89" s="257" t="s">
        <v>138</v>
      </c>
      <c r="C89" s="96">
        <f t="shared" si="155"/>
        <v>783</v>
      </c>
      <c r="D89" s="118">
        <v>63</v>
      </c>
      <c r="E89" s="211">
        <f t="shared" si="156"/>
        <v>720</v>
      </c>
      <c r="F89" s="118">
        <v>226</v>
      </c>
      <c r="G89" s="118">
        <v>239</v>
      </c>
      <c r="H89" s="118">
        <v>175</v>
      </c>
      <c r="I89" s="120">
        <v>80</v>
      </c>
      <c r="J89" s="96">
        <f t="shared" si="157"/>
        <v>86</v>
      </c>
      <c r="K89" s="118">
        <v>0</v>
      </c>
      <c r="L89" s="211">
        <f t="shared" si="158"/>
        <v>86</v>
      </c>
      <c r="M89" s="118">
        <v>18</v>
      </c>
      <c r="N89" s="118">
        <v>50</v>
      </c>
      <c r="O89" s="118">
        <v>11</v>
      </c>
      <c r="P89" s="120">
        <v>7</v>
      </c>
      <c r="Q89" s="96">
        <f t="shared" si="159"/>
        <v>135</v>
      </c>
      <c r="R89" s="121">
        <v>0</v>
      </c>
      <c r="S89" s="211">
        <f t="shared" si="160"/>
        <v>135</v>
      </c>
      <c r="T89" s="118">
        <v>13</v>
      </c>
      <c r="U89" s="118">
        <v>39</v>
      </c>
      <c r="V89" s="118">
        <v>58</v>
      </c>
      <c r="W89" s="120">
        <v>25</v>
      </c>
      <c r="X89" s="102">
        <f t="shared" si="161"/>
        <v>220</v>
      </c>
      <c r="Y89" s="121">
        <v>15</v>
      </c>
      <c r="Z89" s="211">
        <f t="shared" si="162"/>
        <v>205</v>
      </c>
      <c r="AA89" s="118">
        <v>60</v>
      </c>
      <c r="AB89" s="118">
        <v>77</v>
      </c>
      <c r="AC89" s="118">
        <v>43</v>
      </c>
      <c r="AD89" s="310">
        <v>25</v>
      </c>
      <c r="AE89" s="96">
        <f t="shared" si="163"/>
        <v>21</v>
      </c>
      <c r="AF89" s="121">
        <v>2</v>
      </c>
      <c r="AG89" s="211">
        <f t="shared" si="164"/>
        <v>19</v>
      </c>
      <c r="AH89" s="118">
        <v>8</v>
      </c>
      <c r="AI89" s="118">
        <v>4</v>
      </c>
      <c r="AJ89" s="118">
        <v>5</v>
      </c>
      <c r="AK89" s="120">
        <v>2</v>
      </c>
      <c r="AL89" s="102">
        <f t="shared" si="165"/>
        <v>50</v>
      </c>
      <c r="AM89" s="121">
        <v>2</v>
      </c>
      <c r="AN89" s="211">
        <f t="shared" si="166"/>
        <v>48</v>
      </c>
      <c r="AO89" s="118">
        <v>14</v>
      </c>
      <c r="AP89" s="118">
        <v>15</v>
      </c>
      <c r="AQ89" s="118">
        <v>12</v>
      </c>
      <c r="AR89" s="120">
        <v>7</v>
      </c>
    </row>
    <row r="90" spans="1:44">
      <c r="A90" s="409"/>
      <c r="B90" s="257" t="s">
        <v>139</v>
      </c>
      <c r="C90" s="96">
        <f t="shared" si="155"/>
        <v>844</v>
      </c>
      <c r="D90" s="118">
        <v>62</v>
      </c>
      <c r="E90" s="211">
        <f t="shared" si="156"/>
        <v>782</v>
      </c>
      <c r="F90" s="118">
        <v>232</v>
      </c>
      <c r="G90" s="118">
        <v>247</v>
      </c>
      <c r="H90" s="118">
        <v>223</v>
      </c>
      <c r="I90" s="120">
        <v>80</v>
      </c>
      <c r="J90" s="96">
        <f t="shared" si="157"/>
        <v>98</v>
      </c>
      <c r="K90" s="118">
        <v>1</v>
      </c>
      <c r="L90" s="211">
        <f t="shared" si="158"/>
        <v>97</v>
      </c>
      <c r="M90" s="118">
        <v>22</v>
      </c>
      <c r="N90" s="118">
        <v>39</v>
      </c>
      <c r="O90" s="118">
        <v>18</v>
      </c>
      <c r="P90" s="120">
        <v>18</v>
      </c>
      <c r="Q90" s="96">
        <f t="shared" si="159"/>
        <v>152</v>
      </c>
      <c r="R90" s="121">
        <v>0</v>
      </c>
      <c r="S90" s="211">
        <f t="shared" si="160"/>
        <v>152</v>
      </c>
      <c r="T90" s="118">
        <v>16</v>
      </c>
      <c r="U90" s="118">
        <v>42</v>
      </c>
      <c r="V90" s="118">
        <v>54</v>
      </c>
      <c r="W90" s="120">
        <v>40</v>
      </c>
      <c r="X90" s="102">
        <f t="shared" si="161"/>
        <v>354</v>
      </c>
      <c r="Y90" s="121">
        <v>23</v>
      </c>
      <c r="Z90" s="211">
        <f t="shared" si="162"/>
        <v>331</v>
      </c>
      <c r="AA90" s="118">
        <v>80</v>
      </c>
      <c r="AB90" s="118">
        <v>117</v>
      </c>
      <c r="AC90" s="118">
        <v>91</v>
      </c>
      <c r="AD90" s="310">
        <v>43</v>
      </c>
      <c r="AE90" s="96">
        <f t="shared" si="163"/>
        <v>72</v>
      </c>
      <c r="AF90" s="121">
        <v>11</v>
      </c>
      <c r="AG90" s="211">
        <f t="shared" si="164"/>
        <v>61</v>
      </c>
      <c r="AH90" s="118">
        <v>36</v>
      </c>
      <c r="AI90" s="118">
        <v>13</v>
      </c>
      <c r="AJ90" s="118">
        <v>7</v>
      </c>
      <c r="AK90" s="120">
        <v>5</v>
      </c>
      <c r="AL90" s="102">
        <f t="shared" si="165"/>
        <v>48</v>
      </c>
      <c r="AM90" s="121">
        <v>2</v>
      </c>
      <c r="AN90" s="211">
        <f t="shared" si="166"/>
        <v>46</v>
      </c>
      <c r="AO90" s="118">
        <v>17</v>
      </c>
      <c r="AP90" s="118">
        <v>19</v>
      </c>
      <c r="AQ90" s="118">
        <v>2</v>
      </c>
      <c r="AR90" s="120">
        <v>8</v>
      </c>
    </row>
    <row r="91" spans="1:44">
      <c r="A91" s="409"/>
      <c r="B91" s="257" t="s">
        <v>140</v>
      </c>
      <c r="C91" s="96">
        <f t="shared" si="155"/>
        <v>728</v>
      </c>
      <c r="D91" s="87">
        <v>46</v>
      </c>
      <c r="E91" s="211">
        <f t="shared" si="156"/>
        <v>682</v>
      </c>
      <c r="F91" s="87">
        <v>247</v>
      </c>
      <c r="G91" s="87">
        <v>225</v>
      </c>
      <c r="H91" s="87">
        <v>143</v>
      </c>
      <c r="I91" s="129">
        <v>67</v>
      </c>
      <c r="J91" s="96">
        <f t="shared" si="157"/>
        <v>53</v>
      </c>
      <c r="K91" s="87">
        <v>0</v>
      </c>
      <c r="L91" s="211">
        <f t="shared" si="158"/>
        <v>53</v>
      </c>
      <c r="M91" s="87">
        <v>15</v>
      </c>
      <c r="N91" s="87">
        <v>28</v>
      </c>
      <c r="O91" s="87">
        <v>8</v>
      </c>
      <c r="P91" s="129">
        <v>2</v>
      </c>
      <c r="Q91" s="96">
        <f t="shared" si="159"/>
        <v>97</v>
      </c>
      <c r="R91" s="87">
        <v>1</v>
      </c>
      <c r="S91" s="211">
        <f t="shared" si="160"/>
        <v>96</v>
      </c>
      <c r="T91" s="87">
        <v>10</v>
      </c>
      <c r="U91" s="87">
        <v>33</v>
      </c>
      <c r="V91" s="87">
        <v>37</v>
      </c>
      <c r="W91" s="129">
        <v>16</v>
      </c>
      <c r="X91" s="102">
        <f t="shared" si="161"/>
        <v>212</v>
      </c>
      <c r="Y91" s="87">
        <v>16</v>
      </c>
      <c r="Z91" s="211">
        <f t="shared" si="162"/>
        <v>196</v>
      </c>
      <c r="AA91" s="87">
        <v>61</v>
      </c>
      <c r="AB91" s="87">
        <v>64</v>
      </c>
      <c r="AC91" s="87">
        <v>46</v>
      </c>
      <c r="AD91" s="257">
        <v>25</v>
      </c>
      <c r="AE91" s="96">
        <f t="shared" si="163"/>
        <v>45</v>
      </c>
      <c r="AF91" s="87">
        <v>2</v>
      </c>
      <c r="AG91" s="211">
        <f t="shared" si="164"/>
        <v>43</v>
      </c>
      <c r="AH91" s="87">
        <v>17</v>
      </c>
      <c r="AI91" s="87">
        <v>16</v>
      </c>
      <c r="AJ91" s="87">
        <v>6</v>
      </c>
      <c r="AK91" s="129">
        <v>4</v>
      </c>
      <c r="AL91" s="102">
        <f t="shared" si="165"/>
        <v>55</v>
      </c>
      <c r="AM91" s="87">
        <v>1</v>
      </c>
      <c r="AN91" s="211">
        <f t="shared" si="166"/>
        <v>54</v>
      </c>
      <c r="AO91" s="87">
        <v>24</v>
      </c>
      <c r="AP91" s="87">
        <v>21</v>
      </c>
      <c r="AQ91" s="87">
        <v>5</v>
      </c>
      <c r="AR91" s="129">
        <v>4</v>
      </c>
    </row>
    <row r="92" spans="1:44">
      <c r="A92" s="409"/>
      <c r="B92" s="257" t="s">
        <v>141</v>
      </c>
      <c r="C92" s="96">
        <f t="shared" si="155"/>
        <v>447</v>
      </c>
      <c r="D92" s="118">
        <v>43</v>
      </c>
      <c r="E92" s="211">
        <f t="shared" si="156"/>
        <v>404</v>
      </c>
      <c r="F92" s="118">
        <v>137</v>
      </c>
      <c r="G92" s="118">
        <v>141</v>
      </c>
      <c r="H92" s="118">
        <v>100</v>
      </c>
      <c r="I92" s="120">
        <v>26</v>
      </c>
      <c r="J92" s="96">
        <f t="shared" si="157"/>
        <v>39</v>
      </c>
      <c r="K92" s="118">
        <v>0</v>
      </c>
      <c r="L92" s="211">
        <f t="shared" si="158"/>
        <v>39</v>
      </c>
      <c r="M92" s="118">
        <v>8</v>
      </c>
      <c r="N92" s="118">
        <v>20</v>
      </c>
      <c r="O92" s="118">
        <v>8</v>
      </c>
      <c r="P92" s="120">
        <v>3</v>
      </c>
      <c r="Q92" s="96">
        <f t="shared" si="159"/>
        <v>75</v>
      </c>
      <c r="R92" s="121">
        <v>0</v>
      </c>
      <c r="S92" s="211">
        <f t="shared" si="160"/>
        <v>75</v>
      </c>
      <c r="T92" s="118">
        <v>9</v>
      </c>
      <c r="U92" s="118">
        <v>22</v>
      </c>
      <c r="V92" s="118">
        <v>21</v>
      </c>
      <c r="W92" s="120">
        <v>23</v>
      </c>
      <c r="X92" s="102">
        <f t="shared" si="161"/>
        <v>105</v>
      </c>
      <c r="Y92" s="121">
        <v>9</v>
      </c>
      <c r="Z92" s="211">
        <f t="shared" si="162"/>
        <v>96</v>
      </c>
      <c r="AA92" s="118">
        <v>29</v>
      </c>
      <c r="AB92" s="118">
        <v>42</v>
      </c>
      <c r="AC92" s="118">
        <v>19</v>
      </c>
      <c r="AD92" s="310">
        <v>6</v>
      </c>
      <c r="AE92" s="96">
        <f t="shared" si="163"/>
        <v>6</v>
      </c>
      <c r="AF92" s="121">
        <v>1</v>
      </c>
      <c r="AG92" s="211">
        <f t="shared" si="164"/>
        <v>5</v>
      </c>
      <c r="AH92" s="118">
        <v>3</v>
      </c>
      <c r="AI92" s="118">
        <v>0</v>
      </c>
      <c r="AJ92" s="118">
        <v>1</v>
      </c>
      <c r="AK92" s="120">
        <v>1</v>
      </c>
      <c r="AL92" s="102">
        <f t="shared" si="165"/>
        <v>26</v>
      </c>
      <c r="AM92" s="121">
        <v>1</v>
      </c>
      <c r="AN92" s="211">
        <f t="shared" si="166"/>
        <v>25</v>
      </c>
      <c r="AO92" s="118">
        <v>7</v>
      </c>
      <c r="AP92" s="118">
        <v>9</v>
      </c>
      <c r="AQ92" s="118">
        <v>8</v>
      </c>
      <c r="AR92" s="120">
        <v>1</v>
      </c>
    </row>
    <row r="93" spans="1:44">
      <c r="A93" s="409"/>
      <c r="B93" s="257" t="s">
        <v>142</v>
      </c>
      <c r="C93" s="96">
        <f t="shared" si="155"/>
        <v>532</v>
      </c>
      <c r="D93" s="118">
        <v>39</v>
      </c>
      <c r="E93" s="211">
        <f t="shared" si="156"/>
        <v>493</v>
      </c>
      <c r="F93" s="118">
        <v>128</v>
      </c>
      <c r="G93" s="118">
        <v>142</v>
      </c>
      <c r="H93" s="118">
        <v>116</v>
      </c>
      <c r="I93" s="120">
        <v>107</v>
      </c>
      <c r="J93" s="96">
        <f t="shared" si="157"/>
        <v>38</v>
      </c>
      <c r="K93" s="118">
        <v>12</v>
      </c>
      <c r="L93" s="211">
        <f t="shared" si="158"/>
        <v>26</v>
      </c>
      <c r="M93" s="118">
        <v>18</v>
      </c>
      <c r="N93" s="118">
        <v>2</v>
      </c>
      <c r="O93" s="118">
        <v>6</v>
      </c>
      <c r="P93" s="120">
        <v>0</v>
      </c>
      <c r="Q93" s="96">
        <f t="shared" si="159"/>
        <v>90</v>
      </c>
      <c r="R93" s="121">
        <v>1</v>
      </c>
      <c r="S93" s="211">
        <f t="shared" si="160"/>
        <v>89</v>
      </c>
      <c r="T93" s="118">
        <v>8</v>
      </c>
      <c r="U93" s="118">
        <v>27</v>
      </c>
      <c r="V93" s="118">
        <v>24</v>
      </c>
      <c r="W93" s="120">
        <v>30</v>
      </c>
      <c r="X93" s="102">
        <f t="shared" si="161"/>
        <v>126</v>
      </c>
      <c r="Y93" s="121">
        <v>9</v>
      </c>
      <c r="Z93" s="211">
        <f t="shared" si="162"/>
        <v>117</v>
      </c>
      <c r="AA93" s="118">
        <v>31</v>
      </c>
      <c r="AB93" s="118">
        <v>46</v>
      </c>
      <c r="AC93" s="118">
        <v>22</v>
      </c>
      <c r="AD93" s="310">
        <v>18</v>
      </c>
      <c r="AE93" s="96">
        <f t="shared" si="163"/>
        <v>13</v>
      </c>
      <c r="AF93" s="121">
        <v>0</v>
      </c>
      <c r="AG93" s="211">
        <f t="shared" si="164"/>
        <v>13</v>
      </c>
      <c r="AH93" s="118">
        <v>5</v>
      </c>
      <c r="AI93" s="118">
        <v>4</v>
      </c>
      <c r="AJ93" s="118">
        <v>4</v>
      </c>
      <c r="AK93" s="120">
        <v>0</v>
      </c>
      <c r="AL93" s="102">
        <f t="shared" si="165"/>
        <v>26</v>
      </c>
      <c r="AM93" s="121">
        <v>2</v>
      </c>
      <c r="AN93" s="211">
        <f t="shared" si="166"/>
        <v>24</v>
      </c>
      <c r="AO93" s="118">
        <v>6</v>
      </c>
      <c r="AP93" s="118">
        <v>9</v>
      </c>
      <c r="AQ93" s="118">
        <v>4</v>
      </c>
      <c r="AR93" s="120">
        <v>5</v>
      </c>
    </row>
    <row r="94" spans="1:44">
      <c r="A94" s="409"/>
      <c r="B94" s="257" t="s">
        <v>289</v>
      </c>
      <c r="C94" s="96">
        <f t="shared" si="155"/>
        <v>486</v>
      </c>
      <c r="D94" s="118">
        <v>43</v>
      </c>
      <c r="E94" s="211">
        <f t="shared" si="156"/>
        <v>443</v>
      </c>
      <c r="F94" s="118">
        <v>140</v>
      </c>
      <c r="G94" s="118">
        <v>158</v>
      </c>
      <c r="H94" s="118">
        <v>93</v>
      </c>
      <c r="I94" s="120">
        <v>52</v>
      </c>
      <c r="J94" s="96">
        <f t="shared" si="157"/>
        <v>25</v>
      </c>
      <c r="K94" s="118">
        <v>0</v>
      </c>
      <c r="L94" s="211">
        <f t="shared" si="158"/>
        <v>25</v>
      </c>
      <c r="M94" s="118">
        <v>6</v>
      </c>
      <c r="N94" s="118">
        <v>14</v>
      </c>
      <c r="O94" s="118">
        <v>4</v>
      </c>
      <c r="P94" s="120">
        <v>1</v>
      </c>
      <c r="Q94" s="96">
        <f t="shared" si="159"/>
        <v>44</v>
      </c>
      <c r="R94" s="121">
        <v>0</v>
      </c>
      <c r="S94" s="211">
        <f t="shared" si="160"/>
        <v>44</v>
      </c>
      <c r="T94" s="118">
        <v>1</v>
      </c>
      <c r="U94" s="118">
        <v>16</v>
      </c>
      <c r="V94" s="118">
        <v>17</v>
      </c>
      <c r="W94" s="120">
        <v>10</v>
      </c>
      <c r="X94" s="102">
        <f t="shared" si="161"/>
        <v>51</v>
      </c>
      <c r="Y94" s="121">
        <v>2</v>
      </c>
      <c r="Z94" s="211">
        <f t="shared" si="162"/>
        <v>49</v>
      </c>
      <c r="AA94" s="118">
        <v>13</v>
      </c>
      <c r="AB94" s="118">
        <v>19</v>
      </c>
      <c r="AC94" s="118">
        <v>11</v>
      </c>
      <c r="AD94" s="310">
        <v>6</v>
      </c>
      <c r="AE94" s="96">
        <f t="shared" si="163"/>
        <v>4</v>
      </c>
      <c r="AF94" s="121">
        <v>0</v>
      </c>
      <c r="AG94" s="211">
        <f t="shared" si="164"/>
        <v>4</v>
      </c>
      <c r="AH94" s="118">
        <v>2</v>
      </c>
      <c r="AI94" s="118">
        <v>1</v>
      </c>
      <c r="AJ94" s="118">
        <v>1</v>
      </c>
      <c r="AK94" s="120">
        <v>0</v>
      </c>
      <c r="AL94" s="102">
        <f t="shared" si="165"/>
        <v>25</v>
      </c>
      <c r="AM94" s="121">
        <v>0</v>
      </c>
      <c r="AN94" s="211">
        <f t="shared" si="166"/>
        <v>25</v>
      </c>
      <c r="AO94" s="118">
        <v>6</v>
      </c>
      <c r="AP94" s="118">
        <v>8</v>
      </c>
      <c r="AQ94" s="118">
        <v>9</v>
      </c>
      <c r="AR94" s="120">
        <v>2</v>
      </c>
    </row>
    <row r="95" spans="1:44">
      <c r="A95" s="409"/>
      <c r="B95" s="257" t="s">
        <v>290</v>
      </c>
      <c r="C95" s="96">
        <f t="shared" si="155"/>
        <v>668</v>
      </c>
      <c r="D95" s="118">
        <v>51</v>
      </c>
      <c r="E95" s="211">
        <f t="shared" si="156"/>
        <v>617</v>
      </c>
      <c r="F95" s="118">
        <v>189</v>
      </c>
      <c r="G95" s="118">
        <v>179</v>
      </c>
      <c r="H95" s="118">
        <v>146</v>
      </c>
      <c r="I95" s="120">
        <v>103</v>
      </c>
      <c r="J95" s="96">
        <f t="shared" si="157"/>
        <v>64</v>
      </c>
      <c r="K95" s="118">
        <v>2</v>
      </c>
      <c r="L95" s="211">
        <f t="shared" si="158"/>
        <v>62</v>
      </c>
      <c r="M95" s="118">
        <v>21</v>
      </c>
      <c r="N95" s="118">
        <v>20</v>
      </c>
      <c r="O95" s="118">
        <v>12</v>
      </c>
      <c r="P95" s="120">
        <v>9</v>
      </c>
      <c r="Q95" s="96">
        <f t="shared" si="159"/>
        <v>100</v>
      </c>
      <c r="R95" s="121">
        <v>0</v>
      </c>
      <c r="S95" s="211">
        <f t="shared" si="160"/>
        <v>100</v>
      </c>
      <c r="T95" s="118">
        <v>14</v>
      </c>
      <c r="U95" s="118">
        <v>27</v>
      </c>
      <c r="V95" s="118">
        <v>47</v>
      </c>
      <c r="W95" s="120">
        <v>12</v>
      </c>
      <c r="X95" s="102">
        <f t="shared" si="161"/>
        <v>278</v>
      </c>
      <c r="Y95" s="121">
        <v>17</v>
      </c>
      <c r="Z95" s="211">
        <f t="shared" si="162"/>
        <v>261</v>
      </c>
      <c r="AA95" s="118">
        <v>67</v>
      </c>
      <c r="AB95" s="118">
        <v>100</v>
      </c>
      <c r="AC95" s="118">
        <v>62</v>
      </c>
      <c r="AD95" s="310">
        <v>32</v>
      </c>
      <c r="AE95" s="96">
        <f t="shared" si="163"/>
        <v>58</v>
      </c>
      <c r="AF95" s="121">
        <v>6</v>
      </c>
      <c r="AG95" s="211">
        <f t="shared" si="164"/>
        <v>52</v>
      </c>
      <c r="AH95" s="118">
        <v>21</v>
      </c>
      <c r="AI95" s="118">
        <v>9</v>
      </c>
      <c r="AJ95" s="118">
        <v>14</v>
      </c>
      <c r="AK95" s="120">
        <v>8</v>
      </c>
      <c r="AL95" s="102">
        <f t="shared" si="165"/>
        <v>35</v>
      </c>
      <c r="AM95" s="121">
        <v>3</v>
      </c>
      <c r="AN95" s="211">
        <f t="shared" si="166"/>
        <v>32</v>
      </c>
      <c r="AO95" s="118">
        <v>10</v>
      </c>
      <c r="AP95" s="118">
        <v>15</v>
      </c>
      <c r="AQ95" s="118">
        <v>7</v>
      </c>
      <c r="AR95" s="120">
        <v>0</v>
      </c>
    </row>
    <row r="96" spans="1:44">
      <c r="A96" s="409"/>
      <c r="B96" s="257" t="s">
        <v>291</v>
      </c>
      <c r="C96" s="96">
        <f t="shared" si="155"/>
        <v>316</v>
      </c>
      <c r="D96" s="118">
        <v>28</v>
      </c>
      <c r="E96" s="211">
        <f t="shared" si="156"/>
        <v>288</v>
      </c>
      <c r="F96" s="118">
        <v>91</v>
      </c>
      <c r="G96" s="118">
        <v>96</v>
      </c>
      <c r="H96" s="118">
        <v>77</v>
      </c>
      <c r="I96" s="120">
        <v>24</v>
      </c>
      <c r="J96" s="96">
        <f t="shared" si="157"/>
        <v>37</v>
      </c>
      <c r="K96" s="118">
        <v>0</v>
      </c>
      <c r="L96" s="211">
        <f t="shared" si="158"/>
        <v>37</v>
      </c>
      <c r="M96" s="118">
        <v>5</v>
      </c>
      <c r="N96" s="118">
        <v>23</v>
      </c>
      <c r="O96" s="118">
        <v>7</v>
      </c>
      <c r="P96" s="120">
        <v>2</v>
      </c>
      <c r="Q96" s="96">
        <f t="shared" si="159"/>
        <v>56</v>
      </c>
      <c r="R96" s="121">
        <v>0</v>
      </c>
      <c r="S96" s="211">
        <f t="shared" si="160"/>
        <v>56</v>
      </c>
      <c r="T96" s="118">
        <v>7</v>
      </c>
      <c r="U96" s="118">
        <v>21</v>
      </c>
      <c r="V96" s="118">
        <v>13</v>
      </c>
      <c r="W96" s="120">
        <v>15</v>
      </c>
      <c r="X96" s="102">
        <f t="shared" si="161"/>
        <v>137</v>
      </c>
      <c r="Y96" s="121">
        <v>7</v>
      </c>
      <c r="Z96" s="211">
        <f t="shared" si="162"/>
        <v>130</v>
      </c>
      <c r="AA96" s="118">
        <v>34</v>
      </c>
      <c r="AB96" s="118">
        <v>53</v>
      </c>
      <c r="AC96" s="118">
        <v>35</v>
      </c>
      <c r="AD96" s="310">
        <v>8</v>
      </c>
      <c r="AE96" s="96">
        <f t="shared" si="163"/>
        <v>58</v>
      </c>
      <c r="AF96" s="121">
        <v>7</v>
      </c>
      <c r="AG96" s="211">
        <f t="shared" si="164"/>
        <v>51</v>
      </c>
      <c r="AH96" s="118">
        <v>32</v>
      </c>
      <c r="AI96" s="118">
        <v>10</v>
      </c>
      <c r="AJ96" s="118">
        <v>6</v>
      </c>
      <c r="AK96" s="120">
        <v>3</v>
      </c>
      <c r="AL96" s="102">
        <f t="shared" si="165"/>
        <v>40</v>
      </c>
      <c r="AM96" s="121">
        <v>1</v>
      </c>
      <c r="AN96" s="211">
        <f t="shared" si="166"/>
        <v>39</v>
      </c>
      <c r="AO96" s="118">
        <v>9</v>
      </c>
      <c r="AP96" s="118">
        <v>17</v>
      </c>
      <c r="AQ96" s="118">
        <v>11</v>
      </c>
      <c r="AR96" s="120">
        <v>2</v>
      </c>
    </row>
    <row r="97" spans="1:44">
      <c r="A97" s="409"/>
      <c r="B97" s="258" t="s">
        <v>292</v>
      </c>
      <c r="C97" s="96">
        <f t="shared" si="155"/>
        <v>341</v>
      </c>
      <c r="D97" s="118">
        <v>31</v>
      </c>
      <c r="E97" s="211">
        <f t="shared" si="156"/>
        <v>310</v>
      </c>
      <c r="F97" s="118">
        <v>89</v>
      </c>
      <c r="G97" s="118">
        <v>111</v>
      </c>
      <c r="H97" s="118">
        <v>78</v>
      </c>
      <c r="I97" s="120">
        <v>32</v>
      </c>
      <c r="J97" s="96">
        <f t="shared" si="157"/>
        <v>39</v>
      </c>
      <c r="K97" s="118">
        <v>0</v>
      </c>
      <c r="L97" s="211">
        <f t="shared" si="158"/>
        <v>39</v>
      </c>
      <c r="M97" s="118">
        <v>7</v>
      </c>
      <c r="N97" s="118">
        <v>17</v>
      </c>
      <c r="O97" s="118">
        <v>6</v>
      </c>
      <c r="P97" s="120">
        <v>9</v>
      </c>
      <c r="Q97" s="96">
        <f t="shared" si="159"/>
        <v>45</v>
      </c>
      <c r="R97" s="118">
        <v>0</v>
      </c>
      <c r="S97" s="211">
        <f t="shared" si="160"/>
        <v>45</v>
      </c>
      <c r="T97" s="118">
        <v>5</v>
      </c>
      <c r="U97" s="118">
        <v>14</v>
      </c>
      <c r="V97" s="118">
        <v>13</v>
      </c>
      <c r="W97" s="120">
        <v>13</v>
      </c>
      <c r="X97" s="102">
        <f t="shared" si="161"/>
        <v>154</v>
      </c>
      <c r="Y97" s="118">
        <v>9</v>
      </c>
      <c r="Z97" s="211">
        <f t="shared" si="162"/>
        <v>145</v>
      </c>
      <c r="AA97" s="118">
        <v>38</v>
      </c>
      <c r="AB97" s="118">
        <v>68</v>
      </c>
      <c r="AC97" s="118">
        <v>34</v>
      </c>
      <c r="AD97" s="310">
        <v>5</v>
      </c>
      <c r="AE97" s="96">
        <f t="shared" si="163"/>
        <v>34</v>
      </c>
      <c r="AF97" s="118">
        <v>4</v>
      </c>
      <c r="AG97" s="211">
        <f t="shared" si="164"/>
        <v>30</v>
      </c>
      <c r="AH97" s="118">
        <v>15</v>
      </c>
      <c r="AI97" s="118">
        <v>6</v>
      </c>
      <c r="AJ97" s="118">
        <v>8</v>
      </c>
      <c r="AK97" s="120">
        <v>1</v>
      </c>
      <c r="AL97" s="102">
        <f t="shared" si="165"/>
        <v>25</v>
      </c>
      <c r="AM97" s="118">
        <v>0</v>
      </c>
      <c r="AN97" s="211">
        <f t="shared" si="166"/>
        <v>25</v>
      </c>
      <c r="AO97" s="118">
        <v>8</v>
      </c>
      <c r="AP97" s="118">
        <v>12</v>
      </c>
      <c r="AQ97" s="118">
        <v>3</v>
      </c>
      <c r="AR97" s="120">
        <v>2</v>
      </c>
    </row>
    <row r="98" spans="1:44">
      <c r="A98" s="409"/>
      <c r="B98" s="258" t="s">
        <v>293</v>
      </c>
      <c r="C98" s="96">
        <f t="shared" si="155"/>
        <v>389</v>
      </c>
      <c r="D98" s="118">
        <v>32</v>
      </c>
      <c r="E98" s="211">
        <f t="shared" si="156"/>
        <v>357</v>
      </c>
      <c r="F98" s="118">
        <v>25</v>
      </c>
      <c r="G98" s="118">
        <v>151</v>
      </c>
      <c r="H98" s="118">
        <v>120</v>
      </c>
      <c r="I98" s="120">
        <v>61</v>
      </c>
      <c r="J98" s="96">
        <f t="shared" si="157"/>
        <v>37</v>
      </c>
      <c r="K98" s="118">
        <v>0</v>
      </c>
      <c r="L98" s="211">
        <f t="shared" si="158"/>
        <v>37</v>
      </c>
      <c r="M98" s="118">
        <v>11</v>
      </c>
      <c r="N98" s="118">
        <v>13</v>
      </c>
      <c r="O98" s="118">
        <v>12</v>
      </c>
      <c r="P98" s="120">
        <v>1</v>
      </c>
      <c r="Q98" s="96">
        <f t="shared" si="159"/>
        <v>62</v>
      </c>
      <c r="R98" s="121">
        <v>0</v>
      </c>
      <c r="S98" s="211">
        <f t="shared" si="160"/>
        <v>62</v>
      </c>
      <c r="T98" s="118">
        <v>4</v>
      </c>
      <c r="U98" s="118">
        <v>17</v>
      </c>
      <c r="V98" s="118">
        <v>25</v>
      </c>
      <c r="W98" s="120">
        <v>16</v>
      </c>
      <c r="X98" s="102">
        <f t="shared" si="161"/>
        <v>155</v>
      </c>
      <c r="Y98" s="121">
        <v>9</v>
      </c>
      <c r="Z98" s="211">
        <f t="shared" si="162"/>
        <v>146</v>
      </c>
      <c r="AA98" s="118">
        <v>29</v>
      </c>
      <c r="AB98" s="118">
        <v>53</v>
      </c>
      <c r="AC98" s="118">
        <v>40</v>
      </c>
      <c r="AD98" s="310">
        <v>24</v>
      </c>
      <c r="AE98" s="96">
        <f t="shared" si="163"/>
        <v>29</v>
      </c>
      <c r="AF98" s="121">
        <v>5</v>
      </c>
      <c r="AG98" s="211">
        <f t="shared" si="164"/>
        <v>24</v>
      </c>
      <c r="AH98" s="118">
        <v>14</v>
      </c>
      <c r="AI98" s="118">
        <v>6</v>
      </c>
      <c r="AJ98" s="118">
        <v>2</v>
      </c>
      <c r="AK98" s="120">
        <v>2</v>
      </c>
      <c r="AL98" s="102">
        <f t="shared" si="165"/>
        <v>20</v>
      </c>
      <c r="AM98" s="121">
        <v>0</v>
      </c>
      <c r="AN98" s="211">
        <f t="shared" si="166"/>
        <v>20</v>
      </c>
      <c r="AO98" s="118">
        <v>11</v>
      </c>
      <c r="AP98" s="118">
        <v>6</v>
      </c>
      <c r="AQ98" s="118">
        <v>3</v>
      </c>
      <c r="AR98" s="120">
        <v>0</v>
      </c>
    </row>
    <row r="99" spans="1:44">
      <c r="A99" s="409"/>
      <c r="B99" s="257" t="s">
        <v>294</v>
      </c>
      <c r="C99" s="96">
        <f t="shared" si="155"/>
        <v>293</v>
      </c>
      <c r="D99" s="118">
        <v>19</v>
      </c>
      <c r="E99" s="211">
        <f t="shared" si="156"/>
        <v>274</v>
      </c>
      <c r="F99" s="118">
        <v>94</v>
      </c>
      <c r="G99" s="118">
        <v>79</v>
      </c>
      <c r="H99" s="118">
        <v>67</v>
      </c>
      <c r="I99" s="120">
        <v>34</v>
      </c>
      <c r="J99" s="96">
        <f t="shared" si="157"/>
        <v>35</v>
      </c>
      <c r="K99" s="118">
        <v>0</v>
      </c>
      <c r="L99" s="211">
        <f t="shared" si="158"/>
        <v>35</v>
      </c>
      <c r="M99" s="118">
        <v>6</v>
      </c>
      <c r="N99" s="118">
        <v>21</v>
      </c>
      <c r="O99" s="118">
        <v>7</v>
      </c>
      <c r="P99" s="120">
        <v>1</v>
      </c>
      <c r="Q99" s="96">
        <f t="shared" si="159"/>
        <v>75</v>
      </c>
      <c r="R99" s="121">
        <v>0</v>
      </c>
      <c r="S99" s="211">
        <f t="shared" si="160"/>
        <v>75</v>
      </c>
      <c r="T99" s="118">
        <v>10</v>
      </c>
      <c r="U99" s="118">
        <v>15</v>
      </c>
      <c r="V99" s="118">
        <v>26</v>
      </c>
      <c r="W99" s="120">
        <v>24</v>
      </c>
      <c r="X99" s="102">
        <f t="shared" si="161"/>
        <v>164</v>
      </c>
      <c r="Y99" s="121">
        <v>15</v>
      </c>
      <c r="Z99" s="211">
        <f t="shared" si="162"/>
        <v>149</v>
      </c>
      <c r="AA99" s="118">
        <v>47</v>
      </c>
      <c r="AB99" s="118">
        <v>47</v>
      </c>
      <c r="AC99" s="118">
        <v>35</v>
      </c>
      <c r="AD99" s="310">
        <v>20</v>
      </c>
      <c r="AE99" s="96">
        <f t="shared" si="163"/>
        <v>51</v>
      </c>
      <c r="AF99" s="121">
        <v>6</v>
      </c>
      <c r="AG99" s="211">
        <f t="shared" si="164"/>
        <v>45</v>
      </c>
      <c r="AH99" s="118">
        <v>25</v>
      </c>
      <c r="AI99" s="118">
        <v>14</v>
      </c>
      <c r="AJ99" s="118">
        <v>5</v>
      </c>
      <c r="AK99" s="120">
        <v>1</v>
      </c>
      <c r="AL99" s="102">
        <f t="shared" si="165"/>
        <v>27</v>
      </c>
      <c r="AM99" s="121">
        <v>2</v>
      </c>
      <c r="AN99" s="211">
        <f t="shared" si="166"/>
        <v>25</v>
      </c>
      <c r="AO99" s="118">
        <v>10</v>
      </c>
      <c r="AP99" s="118">
        <v>11</v>
      </c>
      <c r="AQ99" s="118">
        <v>1</v>
      </c>
      <c r="AR99" s="120">
        <v>3</v>
      </c>
    </row>
    <row r="100" spans="1:44">
      <c r="A100" s="409"/>
      <c r="B100" s="244" t="s">
        <v>295</v>
      </c>
      <c r="C100" s="96">
        <f t="shared" si="155"/>
        <v>265.5</v>
      </c>
      <c r="D100" s="97">
        <v>27</v>
      </c>
      <c r="E100" s="211">
        <f t="shared" si="156"/>
        <v>238.5</v>
      </c>
      <c r="F100" s="97">
        <v>103</v>
      </c>
      <c r="G100" s="97">
        <v>76</v>
      </c>
      <c r="H100" s="97">
        <v>46</v>
      </c>
      <c r="I100" s="98">
        <v>13.5</v>
      </c>
      <c r="J100" s="96">
        <f t="shared" si="157"/>
        <v>24</v>
      </c>
      <c r="K100" s="97">
        <v>0</v>
      </c>
      <c r="L100" s="211">
        <f t="shared" si="158"/>
        <v>24</v>
      </c>
      <c r="M100" s="97">
        <v>6</v>
      </c>
      <c r="N100" s="97">
        <v>10</v>
      </c>
      <c r="O100" s="97">
        <v>3</v>
      </c>
      <c r="P100" s="98">
        <v>5</v>
      </c>
      <c r="Q100" s="96">
        <f t="shared" si="159"/>
        <v>47.5</v>
      </c>
      <c r="R100" s="85">
        <v>0</v>
      </c>
      <c r="S100" s="211">
        <f t="shared" si="160"/>
        <v>47.5</v>
      </c>
      <c r="T100" s="97">
        <v>5</v>
      </c>
      <c r="U100" s="97">
        <v>17</v>
      </c>
      <c r="V100" s="97">
        <v>12</v>
      </c>
      <c r="W100" s="98">
        <v>13.5</v>
      </c>
      <c r="X100" s="102">
        <f t="shared" si="161"/>
        <v>78</v>
      </c>
      <c r="Y100" s="85">
        <v>6</v>
      </c>
      <c r="Z100" s="211">
        <f t="shared" si="162"/>
        <v>72</v>
      </c>
      <c r="AA100" s="97">
        <v>23</v>
      </c>
      <c r="AB100" s="97">
        <v>20</v>
      </c>
      <c r="AC100" s="97">
        <v>19</v>
      </c>
      <c r="AD100" s="115">
        <v>10</v>
      </c>
      <c r="AE100" s="96">
        <f t="shared" si="163"/>
        <v>6</v>
      </c>
      <c r="AF100" s="85">
        <v>0</v>
      </c>
      <c r="AG100" s="211">
        <f t="shared" si="164"/>
        <v>6</v>
      </c>
      <c r="AH100" s="97">
        <v>4</v>
      </c>
      <c r="AI100" s="97">
        <v>0</v>
      </c>
      <c r="AJ100" s="97">
        <v>2</v>
      </c>
      <c r="AK100" s="98">
        <v>0</v>
      </c>
      <c r="AL100" s="102">
        <f t="shared" si="165"/>
        <v>14</v>
      </c>
      <c r="AM100" s="85">
        <v>1</v>
      </c>
      <c r="AN100" s="211">
        <f t="shared" si="166"/>
        <v>13</v>
      </c>
      <c r="AO100" s="97">
        <v>5</v>
      </c>
      <c r="AP100" s="97">
        <v>3</v>
      </c>
      <c r="AQ100" s="97">
        <v>3</v>
      </c>
      <c r="AR100" s="98">
        <v>2</v>
      </c>
    </row>
    <row r="101" spans="1:44">
      <c r="A101" s="409"/>
      <c r="B101" s="257" t="s">
        <v>296</v>
      </c>
      <c r="C101" s="96">
        <f t="shared" si="155"/>
        <v>231</v>
      </c>
      <c r="D101" s="118">
        <v>21</v>
      </c>
      <c r="E101" s="211">
        <f t="shared" si="156"/>
        <v>210</v>
      </c>
      <c r="F101" s="118">
        <v>80</v>
      </c>
      <c r="G101" s="118">
        <v>76</v>
      </c>
      <c r="H101" s="118">
        <v>42</v>
      </c>
      <c r="I101" s="120">
        <v>12</v>
      </c>
      <c r="J101" s="96">
        <f t="shared" si="157"/>
        <v>19</v>
      </c>
      <c r="K101" s="118">
        <v>0</v>
      </c>
      <c r="L101" s="211">
        <f t="shared" si="158"/>
        <v>19</v>
      </c>
      <c r="M101" s="118">
        <v>4</v>
      </c>
      <c r="N101" s="118">
        <v>13</v>
      </c>
      <c r="O101" s="118">
        <v>2</v>
      </c>
      <c r="P101" s="120">
        <v>0</v>
      </c>
      <c r="Q101" s="96">
        <f t="shared" si="159"/>
        <v>35</v>
      </c>
      <c r="R101" s="121">
        <v>0</v>
      </c>
      <c r="S101" s="211">
        <f t="shared" si="160"/>
        <v>35</v>
      </c>
      <c r="T101" s="118">
        <v>3</v>
      </c>
      <c r="U101" s="118">
        <v>9</v>
      </c>
      <c r="V101" s="118">
        <v>10</v>
      </c>
      <c r="W101" s="120">
        <v>13</v>
      </c>
      <c r="X101" s="102">
        <f t="shared" si="161"/>
        <v>75</v>
      </c>
      <c r="Y101" s="121">
        <v>9</v>
      </c>
      <c r="Z101" s="211">
        <f t="shared" si="162"/>
        <v>66</v>
      </c>
      <c r="AA101" s="118">
        <v>24</v>
      </c>
      <c r="AB101" s="118">
        <v>29</v>
      </c>
      <c r="AC101" s="118">
        <v>10</v>
      </c>
      <c r="AD101" s="310">
        <v>3</v>
      </c>
      <c r="AE101" s="96">
        <f t="shared" si="163"/>
        <v>4</v>
      </c>
      <c r="AF101" s="121">
        <v>0</v>
      </c>
      <c r="AG101" s="211">
        <f t="shared" si="164"/>
        <v>4</v>
      </c>
      <c r="AH101" s="118">
        <v>4</v>
      </c>
      <c r="AI101" s="118">
        <v>0</v>
      </c>
      <c r="AJ101" s="118">
        <v>0</v>
      </c>
      <c r="AK101" s="120">
        <v>0</v>
      </c>
      <c r="AL101" s="102">
        <f t="shared" si="165"/>
        <v>10</v>
      </c>
      <c r="AM101" s="121">
        <v>0</v>
      </c>
      <c r="AN101" s="211">
        <f t="shared" si="166"/>
        <v>10</v>
      </c>
      <c r="AO101" s="118">
        <v>4</v>
      </c>
      <c r="AP101" s="118">
        <v>5</v>
      </c>
      <c r="AQ101" s="118">
        <v>1</v>
      </c>
      <c r="AR101" s="120">
        <v>0</v>
      </c>
    </row>
    <row r="102" spans="1:44">
      <c r="A102" s="409"/>
      <c r="B102" s="257" t="s">
        <v>297</v>
      </c>
      <c r="C102" s="96">
        <f t="shared" si="155"/>
        <v>233</v>
      </c>
      <c r="D102" s="118">
        <v>25</v>
      </c>
      <c r="E102" s="211">
        <f t="shared" si="156"/>
        <v>208</v>
      </c>
      <c r="F102" s="118">
        <v>66</v>
      </c>
      <c r="G102" s="118">
        <v>60</v>
      </c>
      <c r="H102" s="118">
        <v>52</v>
      </c>
      <c r="I102" s="120">
        <v>30</v>
      </c>
      <c r="J102" s="96">
        <f t="shared" si="157"/>
        <v>22</v>
      </c>
      <c r="K102" s="118">
        <v>0</v>
      </c>
      <c r="L102" s="211">
        <f t="shared" si="158"/>
        <v>22</v>
      </c>
      <c r="M102" s="118">
        <v>4</v>
      </c>
      <c r="N102" s="118">
        <v>14</v>
      </c>
      <c r="O102" s="118">
        <v>2</v>
      </c>
      <c r="P102" s="120">
        <v>2</v>
      </c>
      <c r="Q102" s="96">
        <f t="shared" si="159"/>
        <v>46</v>
      </c>
      <c r="R102" s="118">
        <v>1</v>
      </c>
      <c r="S102" s="211">
        <f t="shared" si="160"/>
        <v>45</v>
      </c>
      <c r="T102" s="118">
        <v>4</v>
      </c>
      <c r="U102" s="118">
        <v>14</v>
      </c>
      <c r="V102" s="118">
        <v>19</v>
      </c>
      <c r="W102" s="120">
        <v>8</v>
      </c>
      <c r="X102" s="102">
        <f t="shared" si="161"/>
        <v>73</v>
      </c>
      <c r="Y102" s="118">
        <v>7</v>
      </c>
      <c r="Z102" s="211">
        <f t="shared" si="162"/>
        <v>66</v>
      </c>
      <c r="AA102" s="118">
        <v>18</v>
      </c>
      <c r="AB102" s="118">
        <v>26</v>
      </c>
      <c r="AC102" s="118">
        <v>13</v>
      </c>
      <c r="AD102" s="310">
        <v>9</v>
      </c>
      <c r="AE102" s="96">
        <f t="shared" si="163"/>
        <v>10</v>
      </c>
      <c r="AF102" s="118">
        <v>2</v>
      </c>
      <c r="AG102" s="211">
        <f t="shared" si="164"/>
        <v>8</v>
      </c>
      <c r="AH102" s="118">
        <v>3</v>
      </c>
      <c r="AI102" s="118">
        <v>1</v>
      </c>
      <c r="AJ102" s="118">
        <v>1</v>
      </c>
      <c r="AK102" s="120">
        <v>3</v>
      </c>
      <c r="AL102" s="102">
        <f t="shared" si="165"/>
        <v>13</v>
      </c>
      <c r="AM102" s="118">
        <v>0</v>
      </c>
      <c r="AN102" s="211">
        <f t="shared" si="166"/>
        <v>13</v>
      </c>
      <c r="AO102" s="118">
        <v>5</v>
      </c>
      <c r="AP102" s="118">
        <v>2</v>
      </c>
      <c r="AQ102" s="118">
        <v>6</v>
      </c>
      <c r="AR102" s="120">
        <v>0</v>
      </c>
    </row>
    <row r="103" spans="1:44">
      <c r="A103" s="409"/>
      <c r="B103" s="257" t="s">
        <v>298</v>
      </c>
      <c r="C103" s="96">
        <f t="shared" si="155"/>
        <v>271</v>
      </c>
      <c r="D103" s="118">
        <v>22</v>
      </c>
      <c r="E103" s="211">
        <f t="shared" si="156"/>
        <v>249</v>
      </c>
      <c r="F103" s="118">
        <v>75</v>
      </c>
      <c r="G103" s="118">
        <v>81</v>
      </c>
      <c r="H103" s="118">
        <v>50</v>
      </c>
      <c r="I103" s="120">
        <v>43</v>
      </c>
      <c r="J103" s="96">
        <f t="shared" si="157"/>
        <v>36</v>
      </c>
      <c r="K103" s="118">
        <v>1</v>
      </c>
      <c r="L103" s="211">
        <f t="shared" si="158"/>
        <v>35</v>
      </c>
      <c r="M103" s="118">
        <v>14</v>
      </c>
      <c r="N103" s="118">
        <v>16</v>
      </c>
      <c r="O103" s="118">
        <v>3</v>
      </c>
      <c r="P103" s="120">
        <v>2</v>
      </c>
      <c r="Q103" s="96">
        <f t="shared" si="159"/>
        <v>45</v>
      </c>
      <c r="R103" s="118">
        <v>1</v>
      </c>
      <c r="S103" s="211">
        <f t="shared" si="160"/>
        <v>44</v>
      </c>
      <c r="T103" s="118">
        <v>7</v>
      </c>
      <c r="U103" s="118">
        <v>17</v>
      </c>
      <c r="V103" s="118">
        <v>11</v>
      </c>
      <c r="W103" s="120">
        <v>9</v>
      </c>
      <c r="X103" s="102">
        <f t="shared" si="161"/>
        <v>127</v>
      </c>
      <c r="Y103" s="118">
        <v>6</v>
      </c>
      <c r="Z103" s="211">
        <f t="shared" si="162"/>
        <v>121</v>
      </c>
      <c r="AA103" s="118">
        <v>32</v>
      </c>
      <c r="AB103" s="118">
        <v>43</v>
      </c>
      <c r="AC103" s="118">
        <v>17</v>
      </c>
      <c r="AD103" s="310">
        <v>29</v>
      </c>
      <c r="AE103" s="96">
        <f t="shared" si="163"/>
        <v>58</v>
      </c>
      <c r="AF103" s="118">
        <v>4</v>
      </c>
      <c r="AG103" s="211">
        <f t="shared" si="164"/>
        <v>54</v>
      </c>
      <c r="AH103" s="118">
        <v>26</v>
      </c>
      <c r="AI103" s="118">
        <v>14</v>
      </c>
      <c r="AJ103" s="118">
        <v>4</v>
      </c>
      <c r="AK103" s="120">
        <v>10</v>
      </c>
      <c r="AL103" s="102">
        <f t="shared" si="165"/>
        <v>20</v>
      </c>
      <c r="AM103" s="118">
        <v>0</v>
      </c>
      <c r="AN103" s="211">
        <f t="shared" si="166"/>
        <v>20</v>
      </c>
      <c r="AO103" s="118">
        <v>6</v>
      </c>
      <c r="AP103" s="118">
        <v>8</v>
      </c>
      <c r="AQ103" s="118">
        <v>3</v>
      </c>
      <c r="AR103" s="120">
        <v>3</v>
      </c>
    </row>
    <row r="104" spans="1:44">
      <c r="A104" s="409"/>
      <c r="B104" s="244" t="s">
        <v>299</v>
      </c>
      <c r="C104" s="96">
        <f t="shared" si="155"/>
        <v>254</v>
      </c>
      <c r="D104" s="97">
        <v>21</v>
      </c>
      <c r="E104" s="211">
        <f t="shared" si="156"/>
        <v>233</v>
      </c>
      <c r="F104" s="97">
        <v>96</v>
      </c>
      <c r="G104" s="97">
        <v>64</v>
      </c>
      <c r="H104" s="97">
        <v>42</v>
      </c>
      <c r="I104" s="98">
        <v>31</v>
      </c>
      <c r="J104" s="96">
        <f t="shared" si="157"/>
        <v>27</v>
      </c>
      <c r="K104" s="97">
        <v>0</v>
      </c>
      <c r="L104" s="211">
        <f t="shared" si="158"/>
        <v>27</v>
      </c>
      <c r="M104" s="97">
        <v>8</v>
      </c>
      <c r="N104" s="97">
        <v>12</v>
      </c>
      <c r="O104" s="97">
        <v>6</v>
      </c>
      <c r="P104" s="98">
        <v>1</v>
      </c>
      <c r="Q104" s="96">
        <f t="shared" si="159"/>
        <v>43</v>
      </c>
      <c r="R104" s="85">
        <v>0</v>
      </c>
      <c r="S104" s="211">
        <f t="shared" si="160"/>
        <v>43</v>
      </c>
      <c r="T104" s="97">
        <v>4</v>
      </c>
      <c r="U104" s="97">
        <v>15</v>
      </c>
      <c r="V104" s="97">
        <v>12</v>
      </c>
      <c r="W104" s="98">
        <v>12</v>
      </c>
      <c r="X104" s="102">
        <f t="shared" si="161"/>
        <v>92</v>
      </c>
      <c r="Y104" s="85">
        <v>5</v>
      </c>
      <c r="Z104" s="211">
        <f t="shared" si="162"/>
        <v>87</v>
      </c>
      <c r="AA104" s="97">
        <v>26</v>
      </c>
      <c r="AB104" s="97">
        <v>43</v>
      </c>
      <c r="AC104" s="97">
        <v>12</v>
      </c>
      <c r="AD104" s="115">
        <v>6</v>
      </c>
      <c r="AE104" s="96">
        <f t="shared" si="163"/>
        <v>50</v>
      </c>
      <c r="AF104" s="85">
        <v>2</v>
      </c>
      <c r="AG104" s="211">
        <f t="shared" si="164"/>
        <v>48</v>
      </c>
      <c r="AH104" s="97">
        <v>27</v>
      </c>
      <c r="AI104" s="97">
        <v>13</v>
      </c>
      <c r="AJ104" s="97">
        <v>3</v>
      </c>
      <c r="AK104" s="98">
        <v>5</v>
      </c>
      <c r="AL104" s="102">
        <f t="shared" si="165"/>
        <v>23</v>
      </c>
      <c r="AM104" s="85">
        <v>1</v>
      </c>
      <c r="AN104" s="211">
        <f t="shared" si="166"/>
        <v>22</v>
      </c>
      <c r="AO104" s="97">
        <v>8</v>
      </c>
      <c r="AP104" s="97">
        <v>10</v>
      </c>
      <c r="AQ104" s="97">
        <v>1</v>
      </c>
      <c r="AR104" s="98">
        <v>3</v>
      </c>
    </row>
    <row r="105" spans="1:44">
      <c r="A105" s="409"/>
      <c r="B105" s="257" t="s">
        <v>300</v>
      </c>
      <c r="C105" s="96">
        <f t="shared" si="155"/>
        <v>204</v>
      </c>
      <c r="D105" s="118">
        <v>19</v>
      </c>
      <c r="E105" s="211">
        <f t="shared" si="156"/>
        <v>185</v>
      </c>
      <c r="F105" s="118">
        <v>70</v>
      </c>
      <c r="G105" s="118">
        <v>55</v>
      </c>
      <c r="H105" s="118">
        <v>42</v>
      </c>
      <c r="I105" s="120">
        <v>18</v>
      </c>
      <c r="J105" s="96">
        <f t="shared" si="157"/>
        <v>19</v>
      </c>
      <c r="K105" s="118">
        <v>0</v>
      </c>
      <c r="L105" s="211">
        <f t="shared" si="158"/>
        <v>19</v>
      </c>
      <c r="M105" s="118">
        <v>6</v>
      </c>
      <c r="N105" s="118">
        <v>12</v>
      </c>
      <c r="O105" s="118">
        <v>0</v>
      </c>
      <c r="P105" s="120">
        <v>1</v>
      </c>
      <c r="Q105" s="96">
        <f t="shared" si="159"/>
        <v>22</v>
      </c>
      <c r="R105" s="121">
        <v>0</v>
      </c>
      <c r="S105" s="211">
        <f t="shared" si="160"/>
        <v>22</v>
      </c>
      <c r="T105" s="118">
        <v>2</v>
      </c>
      <c r="U105" s="118">
        <v>7</v>
      </c>
      <c r="V105" s="118">
        <v>7</v>
      </c>
      <c r="W105" s="120">
        <v>6</v>
      </c>
      <c r="X105" s="102">
        <f t="shared" si="161"/>
        <v>60</v>
      </c>
      <c r="Y105" s="121">
        <v>7</v>
      </c>
      <c r="Z105" s="211">
        <f t="shared" si="162"/>
        <v>53</v>
      </c>
      <c r="AA105" s="118">
        <v>15</v>
      </c>
      <c r="AB105" s="118">
        <v>18</v>
      </c>
      <c r="AC105" s="118">
        <v>14</v>
      </c>
      <c r="AD105" s="310">
        <v>6</v>
      </c>
      <c r="AE105" s="96">
        <f t="shared" si="163"/>
        <v>5</v>
      </c>
      <c r="AF105" s="121">
        <v>0</v>
      </c>
      <c r="AG105" s="211">
        <f t="shared" si="164"/>
        <v>5</v>
      </c>
      <c r="AH105" s="118">
        <v>2</v>
      </c>
      <c r="AI105" s="118">
        <v>3</v>
      </c>
      <c r="AJ105" s="118">
        <v>0</v>
      </c>
      <c r="AK105" s="120">
        <v>0</v>
      </c>
      <c r="AL105" s="102">
        <f t="shared" si="165"/>
        <v>12</v>
      </c>
      <c r="AM105" s="121">
        <v>0</v>
      </c>
      <c r="AN105" s="211">
        <f t="shared" si="166"/>
        <v>12</v>
      </c>
      <c r="AO105" s="118">
        <v>5</v>
      </c>
      <c r="AP105" s="118">
        <v>5</v>
      </c>
      <c r="AQ105" s="118">
        <v>1</v>
      </c>
      <c r="AR105" s="120">
        <v>1</v>
      </c>
    </row>
    <row r="106" spans="1:44">
      <c r="A106" s="409"/>
      <c r="B106" s="257" t="s">
        <v>301</v>
      </c>
      <c r="C106" s="96">
        <f t="shared" si="155"/>
        <v>1115</v>
      </c>
      <c r="D106" s="118">
        <v>72</v>
      </c>
      <c r="E106" s="211">
        <f t="shared" si="156"/>
        <v>1043</v>
      </c>
      <c r="F106" s="118">
        <v>319</v>
      </c>
      <c r="G106" s="118">
        <v>337</v>
      </c>
      <c r="H106" s="118">
        <v>284</v>
      </c>
      <c r="I106" s="120">
        <v>103</v>
      </c>
      <c r="J106" s="96">
        <f t="shared" si="157"/>
        <v>116</v>
      </c>
      <c r="K106" s="118">
        <v>0</v>
      </c>
      <c r="L106" s="211">
        <f t="shared" si="158"/>
        <v>116</v>
      </c>
      <c r="M106" s="118">
        <v>22</v>
      </c>
      <c r="N106" s="118">
        <v>67</v>
      </c>
      <c r="O106" s="118">
        <v>16</v>
      </c>
      <c r="P106" s="120">
        <v>11</v>
      </c>
      <c r="Q106" s="96">
        <f t="shared" si="159"/>
        <v>167</v>
      </c>
      <c r="R106" s="121">
        <v>1</v>
      </c>
      <c r="S106" s="211">
        <f t="shared" si="160"/>
        <v>166</v>
      </c>
      <c r="T106" s="118">
        <v>19</v>
      </c>
      <c r="U106" s="118">
        <v>43</v>
      </c>
      <c r="V106" s="118">
        <v>49</v>
      </c>
      <c r="W106" s="120">
        <v>55</v>
      </c>
      <c r="X106" s="102">
        <f t="shared" si="161"/>
        <v>335</v>
      </c>
      <c r="Y106" s="121">
        <v>23</v>
      </c>
      <c r="Z106" s="211">
        <f t="shared" si="162"/>
        <v>312</v>
      </c>
      <c r="AA106" s="118">
        <v>95</v>
      </c>
      <c r="AB106" s="118">
        <v>130</v>
      </c>
      <c r="AC106" s="118">
        <v>62</v>
      </c>
      <c r="AD106" s="310">
        <v>25</v>
      </c>
      <c r="AE106" s="96">
        <f t="shared" si="163"/>
        <v>37</v>
      </c>
      <c r="AF106" s="121">
        <v>3</v>
      </c>
      <c r="AG106" s="211">
        <f t="shared" si="164"/>
        <v>34</v>
      </c>
      <c r="AH106" s="118">
        <v>14</v>
      </c>
      <c r="AI106" s="118">
        <v>11</v>
      </c>
      <c r="AJ106" s="118">
        <v>2</v>
      </c>
      <c r="AK106" s="120">
        <v>7</v>
      </c>
      <c r="AL106" s="102">
        <f t="shared" si="165"/>
        <v>52</v>
      </c>
      <c r="AM106" s="121">
        <v>0</v>
      </c>
      <c r="AN106" s="211">
        <f t="shared" si="166"/>
        <v>52</v>
      </c>
      <c r="AO106" s="118">
        <v>18</v>
      </c>
      <c r="AP106" s="118">
        <v>18</v>
      </c>
      <c r="AQ106" s="118">
        <v>13</v>
      </c>
      <c r="AR106" s="120">
        <v>3</v>
      </c>
    </row>
    <row r="107" spans="1:44">
      <c r="A107" s="409"/>
      <c r="B107" s="244" t="s">
        <v>302</v>
      </c>
      <c r="C107" s="96">
        <f t="shared" si="155"/>
        <v>448</v>
      </c>
      <c r="D107" s="97">
        <v>36</v>
      </c>
      <c r="E107" s="211">
        <f t="shared" si="156"/>
        <v>412</v>
      </c>
      <c r="F107" s="97">
        <v>120</v>
      </c>
      <c r="G107" s="97">
        <v>140</v>
      </c>
      <c r="H107" s="97">
        <v>80</v>
      </c>
      <c r="I107" s="98">
        <v>72</v>
      </c>
      <c r="J107" s="96">
        <f t="shared" si="157"/>
        <v>33</v>
      </c>
      <c r="K107" s="97">
        <v>2</v>
      </c>
      <c r="L107" s="211">
        <f t="shared" si="158"/>
        <v>31</v>
      </c>
      <c r="M107" s="97">
        <v>7</v>
      </c>
      <c r="N107" s="97">
        <v>15</v>
      </c>
      <c r="O107" s="97">
        <v>1</v>
      </c>
      <c r="P107" s="98">
        <v>8</v>
      </c>
      <c r="Q107" s="96">
        <f t="shared" si="159"/>
        <v>108</v>
      </c>
      <c r="R107" s="85">
        <v>0</v>
      </c>
      <c r="S107" s="211">
        <f t="shared" si="160"/>
        <v>108</v>
      </c>
      <c r="T107" s="97">
        <v>9</v>
      </c>
      <c r="U107" s="97">
        <v>32</v>
      </c>
      <c r="V107" s="97">
        <v>37</v>
      </c>
      <c r="W107" s="98">
        <v>30</v>
      </c>
      <c r="X107" s="102">
        <f t="shared" si="161"/>
        <v>142</v>
      </c>
      <c r="Y107" s="130">
        <v>12</v>
      </c>
      <c r="Z107" s="211">
        <f t="shared" si="162"/>
        <v>130</v>
      </c>
      <c r="AA107" s="130">
        <v>40</v>
      </c>
      <c r="AB107" s="130">
        <v>50</v>
      </c>
      <c r="AC107" s="130">
        <v>29</v>
      </c>
      <c r="AD107" s="312">
        <v>11</v>
      </c>
      <c r="AE107" s="96">
        <f t="shared" si="163"/>
        <v>9</v>
      </c>
      <c r="AF107" s="85">
        <v>2</v>
      </c>
      <c r="AG107" s="211">
        <f t="shared" si="164"/>
        <v>7</v>
      </c>
      <c r="AH107" s="97">
        <v>7</v>
      </c>
      <c r="AI107" s="97">
        <v>0</v>
      </c>
      <c r="AJ107" s="97">
        <v>0</v>
      </c>
      <c r="AK107" s="98">
        <v>0</v>
      </c>
      <c r="AL107" s="102">
        <f t="shared" si="165"/>
        <v>29</v>
      </c>
      <c r="AM107" s="85">
        <v>0</v>
      </c>
      <c r="AN107" s="211">
        <f t="shared" si="166"/>
        <v>29</v>
      </c>
      <c r="AO107" s="97">
        <v>11</v>
      </c>
      <c r="AP107" s="97">
        <v>10</v>
      </c>
      <c r="AQ107" s="97">
        <v>6</v>
      </c>
      <c r="AR107" s="98">
        <v>2</v>
      </c>
    </row>
    <row r="108" spans="1:44">
      <c r="A108" s="409"/>
      <c r="B108" s="257" t="s">
        <v>303</v>
      </c>
      <c r="C108" s="96">
        <f t="shared" si="155"/>
        <v>740</v>
      </c>
      <c r="D108" s="118">
        <v>45</v>
      </c>
      <c r="E108" s="211">
        <f t="shared" si="156"/>
        <v>695</v>
      </c>
      <c r="F108" s="118">
        <v>185</v>
      </c>
      <c r="G108" s="118">
        <v>237</v>
      </c>
      <c r="H108" s="118">
        <v>171</v>
      </c>
      <c r="I108" s="120">
        <v>102</v>
      </c>
      <c r="J108" s="96">
        <f t="shared" si="157"/>
        <v>66</v>
      </c>
      <c r="K108" s="118">
        <v>3</v>
      </c>
      <c r="L108" s="211">
        <f t="shared" si="158"/>
        <v>63</v>
      </c>
      <c r="M108" s="118">
        <v>17</v>
      </c>
      <c r="N108" s="118">
        <v>29</v>
      </c>
      <c r="O108" s="118">
        <v>14</v>
      </c>
      <c r="P108" s="120">
        <v>3</v>
      </c>
      <c r="Q108" s="96">
        <f t="shared" si="159"/>
        <v>144</v>
      </c>
      <c r="R108" s="121">
        <v>1</v>
      </c>
      <c r="S108" s="211">
        <f t="shared" si="160"/>
        <v>143</v>
      </c>
      <c r="T108" s="118">
        <v>14</v>
      </c>
      <c r="U108" s="118">
        <v>39</v>
      </c>
      <c r="V108" s="118">
        <v>41</v>
      </c>
      <c r="W108" s="120">
        <v>49</v>
      </c>
      <c r="X108" s="102">
        <f t="shared" si="161"/>
        <v>233</v>
      </c>
      <c r="Y108" s="121">
        <v>13</v>
      </c>
      <c r="Z108" s="211">
        <f t="shared" si="162"/>
        <v>220</v>
      </c>
      <c r="AA108" s="118">
        <v>54</v>
      </c>
      <c r="AB108" s="118">
        <v>68</v>
      </c>
      <c r="AC108" s="118">
        <v>64</v>
      </c>
      <c r="AD108" s="310">
        <v>34</v>
      </c>
      <c r="AE108" s="96">
        <f t="shared" si="163"/>
        <v>35</v>
      </c>
      <c r="AF108" s="121">
        <v>1</v>
      </c>
      <c r="AG108" s="211">
        <f t="shared" si="164"/>
        <v>34</v>
      </c>
      <c r="AH108" s="118">
        <v>19</v>
      </c>
      <c r="AI108" s="118">
        <v>8</v>
      </c>
      <c r="AJ108" s="118">
        <v>6</v>
      </c>
      <c r="AK108" s="120">
        <v>1</v>
      </c>
      <c r="AL108" s="102">
        <f t="shared" si="165"/>
        <v>39</v>
      </c>
      <c r="AM108" s="121">
        <v>3</v>
      </c>
      <c r="AN108" s="211">
        <f t="shared" si="166"/>
        <v>36</v>
      </c>
      <c r="AO108" s="118">
        <v>11</v>
      </c>
      <c r="AP108" s="118">
        <v>15</v>
      </c>
      <c r="AQ108" s="118">
        <v>7</v>
      </c>
      <c r="AR108" s="120">
        <v>3</v>
      </c>
    </row>
    <row r="109" spans="1:44">
      <c r="A109" s="409"/>
      <c r="B109" s="257" t="s">
        <v>304</v>
      </c>
      <c r="C109" s="96">
        <f t="shared" si="155"/>
        <v>507</v>
      </c>
      <c r="D109" s="118">
        <v>45</v>
      </c>
      <c r="E109" s="211">
        <f t="shared" si="156"/>
        <v>462</v>
      </c>
      <c r="F109" s="118">
        <v>129</v>
      </c>
      <c r="G109" s="118">
        <v>126</v>
      </c>
      <c r="H109" s="118">
        <v>136</v>
      </c>
      <c r="I109" s="120">
        <v>71</v>
      </c>
      <c r="J109" s="96">
        <f t="shared" si="157"/>
        <v>61</v>
      </c>
      <c r="K109" s="118">
        <v>0</v>
      </c>
      <c r="L109" s="211">
        <f t="shared" si="158"/>
        <v>61</v>
      </c>
      <c r="M109" s="118">
        <v>15</v>
      </c>
      <c r="N109" s="118">
        <v>36</v>
      </c>
      <c r="O109" s="118">
        <v>8</v>
      </c>
      <c r="P109" s="120">
        <v>2</v>
      </c>
      <c r="Q109" s="96">
        <f t="shared" si="159"/>
        <v>77</v>
      </c>
      <c r="R109" s="121">
        <v>1</v>
      </c>
      <c r="S109" s="211">
        <f t="shared" si="160"/>
        <v>76</v>
      </c>
      <c r="T109" s="118">
        <v>5</v>
      </c>
      <c r="U109" s="118">
        <v>30</v>
      </c>
      <c r="V109" s="118">
        <v>15</v>
      </c>
      <c r="W109" s="120">
        <v>26</v>
      </c>
      <c r="X109" s="102">
        <f t="shared" si="161"/>
        <v>183</v>
      </c>
      <c r="Y109" s="121">
        <v>8</v>
      </c>
      <c r="Z109" s="211">
        <f t="shared" si="162"/>
        <v>175</v>
      </c>
      <c r="AA109" s="118">
        <v>43</v>
      </c>
      <c r="AB109" s="118">
        <v>71</v>
      </c>
      <c r="AC109" s="118">
        <v>37</v>
      </c>
      <c r="AD109" s="310">
        <v>24</v>
      </c>
      <c r="AE109" s="96">
        <f t="shared" si="163"/>
        <v>53</v>
      </c>
      <c r="AF109" s="121">
        <v>4</v>
      </c>
      <c r="AG109" s="211">
        <f t="shared" si="164"/>
        <v>49</v>
      </c>
      <c r="AH109" s="118">
        <v>31</v>
      </c>
      <c r="AI109" s="118">
        <v>6</v>
      </c>
      <c r="AJ109" s="118">
        <v>7</v>
      </c>
      <c r="AK109" s="120">
        <v>5</v>
      </c>
      <c r="AL109" s="102">
        <f t="shared" si="165"/>
        <v>40</v>
      </c>
      <c r="AM109" s="121">
        <v>3</v>
      </c>
      <c r="AN109" s="211">
        <f t="shared" si="166"/>
        <v>37</v>
      </c>
      <c r="AO109" s="118">
        <v>9</v>
      </c>
      <c r="AP109" s="118">
        <v>14</v>
      </c>
      <c r="AQ109" s="118">
        <v>7</v>
      </c>
      <c r="AR109" s="120">
        <v>7</v>
      </c>
    </row>
    <row r="110" spans="1:44">
      <c r="A110" s="409"/>
      <c r="B110" s="258" t="s">
        <v>305</v>
      </c>
      <c r="C110" s="96">
        <f t="shared" si="155"/>
        <v>326</v>
      </c>
      <c r="D110" s="118">
        <v>29</v>
      </c>
      <c r="E110" s="211">
        <f t="shared" si="156"/>
        <v>297</v>
      </c>
      <c r="F110" s="118">
        <v>95</v>
      </c>
      <c r="G110" s="118">
        <v>102</v>
      </c>
      <c r="H110" s="118">
        <v>79</v>
      </c>
      <c r="I110" s="120">
        <v>21</v>
      </c>
      <c r="J110" s="96">
        <f t="shared" si="157"/>
        <v>17</v>
      </c>
      <c r="K110" s="118">
        <v>0</v>
      </c>
      <c r="L110" s="211">
        <f t="shared" si="158"/>
        <v>17</v>
      </c>
      <c r="M110" s="118">
        <v>4</v>
      </c>
      <c r="N110" s="118">
        <v>9</v>
      </c>
      <c r="O110" s="118">
        <v>4</v>
      </c>
      <c r="P110" s="120">
        <v>0</v>
      </c>
      <c r="Q110" s="96">
        <f t="shared" si="159"/>
        <v>44</v>
      </c>
      <c r="R110" s="121">
        <v>0</v>
      </c>
      <c r="S110" s="211">
        <f t="shared" si="160"/>
        <v>44</v>
      </c>
      <c r="T110" s="118">
        <v>4</v>
      </c>
      <c r="U110" s="118">
        <v>18</v>
      </c>
      <c r="V110" s="118">
        <v>13</v>
      </c>
      <c r="W110" s="120">
        <v>9</v>
      </c>
      <c r="X110" s="102">
        <f t="shared" si="161"/>
        <v>69</v>
      </c>
      <c r="Y110" s="121">
        <v>7</v>
      </c>
      <c r="Z110" s="211">
        <f t="shared" si="162"/>
        <v>62</v>
      </c>
      <c r="AA110" s="118">
        <v>20</v>
      </c>
      <c r="AB110" s="118">
        <v>22</v>
      </c>
      <c r="AC110" s="118">
        <v>14</v>
      </c>
      <c r="AD110" s="310">
        <v>6</v>
      </c>
      <c r="AE110" s="96">
        <f t="shared" si="163"/>
        <v>4</v>
      </c>
      <c r="AF110" s="121">
        <v>2</v>
      </c>
      <c r="AG110" s="211">
        <f t="shared" si="164"/>
        <v>2</v>
      </c>
      <c r="AH110" s="118">
        <v>1</v>
      </c>
      <c r="AI110" s="118">
        <v>1</v>
      </c>
      <c r="AJ110" s="118">
        <v>0</v>
      </c>
      <c r="AK110" s="120">
        <v>0</v>
      </c>
      <c r="AL110" s="102">
        <f t="shared" si="165"/>
        <v>14</v>
      </c>
      <c r="AM110" s="121">
        <v>0</v>
      </c>
      <c r="AN110" s="211">
        <f t="shared" si="166"/>
        <v>14</v>
      </c>
      <c r="AO110" s="118">
        <v>3</v>
      </c>
      <c r="AP110" s="118">
        <v>4</v>
      </c>
      <c r="AQ110" s="118">
        <v>6</v>
      </c>
      <c r="AR110" s="120">
        <v>1</v>
      </c>
    </row>
    <row r="111" spans="1:44">
      <c r="A111" s="409"/>
      <c r="B111" s="257" t="s">
        <v>306</v>
      </c>
      <c r="C111" s="96">
        <f t="shared" si="155"/>
        <v>310</v>
      </c>
      <c r="D111" s="118">
        <v>22</v>
      </c>
      <c r="E111" s="211">
        <f t="shared" si="156"/>
        <v>288</v>
      </c>
      <c r="F111" s="118">
        <v>107</v>
      </c>
      <c r="G111" s="118">
        <v>90</v>
      </c>
      <c r="H111" s="118">
        <v>69</v>
      </c>
      <c r="I111" s="120">
        <v>22</v>
      </c>
      <c r="J111" s="96">
        <f t="shared" si="157"/>
        <v>26</v>
      </c>
      <c r="K111" s="118">
        <v>0</v>
      </c>
      <c r="L111" s="211">
        <f t="shared" si="158"/>
        <v>26</v>
      </c>
      <c r="M111" s="118">
        <v>6</v>
      </c>
      <c r="N111" s="118">
        <v>16</v>
      </c>
      <c r="O111" s="118">
        <v>2</v>
      </c>
      <c r="P111" s="120">
        <v>2</v>
      </c>
      <c r="Q111" s="96">
        <f t="shared" si="159"/>
        <v>62</v>
      </c>
      <c r="R111" s="121">
        <v>0</v>
      </c>
      <c r="S111" s="211">
        <f t="shared" si="160"/>
        <v>62</v>
      </c>
      <c r="T111" s="118">
        <v>6</v>
      </c>
      <c r="U111" s="118">
        <v>22</v>
      </c>
      <c r="V111" s="118">
        <v>23</v>
      </c>
      <c r="W111" s="120">
        <v>11</v>
      </c>
      <c r="X111" s="102">
        <f t="shared" si="161"/>
        <v>123</v>
      </c>
      <c r="Y111" s="121">
        <v>7</v>
      </c>
      <c r="Z111" s="211">
        <f t="shared" si="162"/>
        <v>116</v>
      </c>
      <c r="AA111" s="118">
        <v>36</v>
      </c>
      <c r="AB111" s="118">
        <v>47</v>
      </c>
      <c r="AC111" s="118">
        <v>13</v>
      </c>
      <c r="AD111" s="310">
        <v>20</v>
      </c>
      <c r="AE111" s="96">
        <f t="shared" si="163"/>
        <v>56</v>
      </c>
      <c r="AF111" s="121">
        <v>6</v>
      </c>
      <c r="AG111" s="211">
        <f t="shared" si="164"/>
        <v>50</v>
      </c>
      <c r="AH111" s="118">
        <v>30</v>
      </c>
      <c r="AI111" s="118">
        <v>8</v>
      </c>
      <c r="AJ111" s="118">
        <v>9</v>
      </c>
      <c r="AK111" s="120">
        <v>3</v>
      </c>
      <c r="AL111" s="102">
        <f t="shared" si="165"/>
        <v>25</v>
      </c>
      <c r="AM111" s="121">
        <v>0</v>
      </c>
      <c r="AN111" s="211">
        <f t="shared" si="166"/>
        <v>25</v>
      </c>
      <c r="AO111" s="118">
        <v>8</v>
      </c>
      <c r="AP111" s="118">
        <v>13</v>
      </c>
      <c r="AQ111" s="118">
        <v>4</v>
      </c>
      <c r="AR111" s="120">
        <v>0</v>
      </c>
    </row>
    <row r="112" spans="1:44">
      <c r="A112" s="409"/>
      <c r="B112" s="257" t="s">
        <v>307</v>
      </c>
      <c r="C112" s="96">
        <f t="shared" si="155"/>
        <v>347</v>
      </c>
      <c r="D112" s="118">
        <v>34</v>
      </c>
      <c r="E112" s="211">
        <f t="shared" si="156"/>
        <v>313</v>
      </c>
      <c r="F112" s="118">
        <v>82</v>
      </c>
      <c r="G112" s="118">
        <v>105</v>
      </c>
      <c r="H112" s="118">
        <v>69</v>
      </c>
      <c r="I112" s="120">
        <v>57</v>
      </c>
      <c r="J112" s="96">
        <f t="shared" si="157"/>
        <v>28</v>
      </c>
      <c r="K112" s="118">
        <v>0</v>
      </c>
      <c r="L112" s="211">
        <f t="shared" si="158"/>
        <v>28</v>
      </c>
      <c r="M112" s="118">
        <v>9</v>
      </c>
      <c r="N112" s="118">
        <v>12</v>
      </c>
      <c r="O112" s="118">
        <v>4</v>
      </c>
      <c r="P112" s="120">
        <v>3</v>
      </c>
      <c r="Q112" s="96">
        <f t="shared" si="159"/>
        <v>62</v>
      </c>
      <c r="R112" s="121">
        <v>0</v>
      </c>
      <c r="S112" s="211">
        <f t="shared" si="160"/>
        <v>62</v>
      </c>
      <c r="T112" s="118">
        <v>7</v>
      </c>
      <c r="U112" s="118">
        <v>14</v>
      </c>
      <c r="V112" s="118">
        <v>14</v>
      </c>
      <c r="W112" s="120">
        <v>27</v>
      </c>
      <c r="X112" s="102">
        <f t="shared" si="161"/>
        <v>145</v>
      </c>
      <c r="Y112" s="121">
        <v>8</v>
      </c>
      <c r="Z112" s="211">
        <f t="shared" si="162"/>
        <v>137</v>
      </c>
      <c r="AA112" s="118">
        <v>38</v>
      </c>
      <c r="AB112" s="118">
        <v>51</v>
      </c>
      <c r="AC112" s="118">
        <v>36</v>
      </c>
      <c r="AD112" s="310">
        <v>12</v>
      </c>
      <c r="AE112" s="96">
        <f t="shared" si="163"/>
        <v>27</v>
      </c>
      <c r="AF112" s="121">
        <v>1</v>
      </c>
      <c r="AG112" s="211">
        <f t="shared" si="164"/>
        <v>26</v>
      </c>
      <c r="AH112" s="118">
        <v>17</v>
      </c>
      <c r="AI112" s="118">
        <v>2</v>
      </c>
      <c r="AJ112" s="118">
        <v>4</v>
      </c>
      <c r="AK112" s="120">
        <v>3</v>
      </c>
      <c r="AL112" s="102">
        <f t="shared" si="165"/>
        <v>23</v>
      </c>
      <c r="AM112" s="121">
        <v>0</v>
      </c>
      <c r="AN112" s="211">
        <f t="shared" si="166"/>
        <v>23</v>
      </c>
      <c r="AO112" s="118">
        <v>6</v>
      </c>
      <c r="AP112" s="118">
        <v>9</v>
      </c>
      <c r="AQ112" s="118">
        <v>5</v>
      </c>
      <c r="AR112" s="120">
        <v>3</v>
      </c>
    </row>
    <row r="113" spans="1:44">
      <c r="A113" s="409"/>
      <c r="B113" s="257" t="s">
        <v>308</v>
      </c>
      <c r="C113" s="96">
        <f t="shared" si="155"/>
        <v>239</v>
      </c>
      <c r="D113" s="118">
        <v>21</v>
      </c>
      <c r="E113" s="211">
        <f t="shared" si="156"/>
        <v>218</v>
      </c>
      <c r="F113" s="118">
        <v>83</v>
      </c>
      <c r="G113" s="118">
        <v>62</v>
      </c>
      <c r="H113" s="118">
        <v>46</v>
      </c>
      <c r="I113" s="120">
        <v>27</v>
      </c>
      <c r="J113" s="96">
        <f t="shared" si="157"/>
        <v>19</v>
      </c>
      <c r="K113" s="118">
        <v>0</v>
      </c>
      <c r="L113" s="211">
        <f t="shared" si="158"/>
        <v>19</v>
      </c>
      <c r="M113" s="118">
        <v>1</v>
      </c>
      <c r="N113" s="118">
        <v>11</v>
      </c>
      <c r="O113" s="118">
        <v>3</v>
      </c>
      <c r="P113" s="120">
        <v>4</v>
      </c>
      <c r="Q113" s="96">
        <f t="shared" si="159"/>
        <v>43</v>
      </c>
      <c r="R113" s="121">
        <v>0</v>
      </c>
      <c r="S113" s="211">
        <f t="shared" si="160"/>
        <v>43</v>
      </c>
      <c r="T113" s="118">
        <v>4</v>
      </c>
      <c r="U113" s="118">
        <v>12</v>
      </c>
      <c r="V113" s="118">
        <v>13</v>
      </c>
      <c r="W113" s="120">
        <v>14</v>
      </c>
      <c r="X113" s="102">
        <f t="shared" si="161"/>
        <v>69</v>
      </c>
      <c r="Y113" s="121">
        <v>7</v>
      </c>
      <c r="Z113" s="211">
        <f t="shared" si="162"/>
        <v>62</v>
      </c>
      <c r="AA113" s="118">
        <v>17</v>
      </c>
      <c r="AB113" s="118">
        <v>21</v>
      </c>
      <c r="AC113" s="118">
        <v>18</v>
      </c>
      <c r="AD113" s="310">
        <v>6</v>
      </c>
      <c r="AE113" s="96">
        <f t="shared" si="163"/>
        <v>6</v>
      </c>
      <c r="AF113" s="121">
        <v>0</v>
      </c>
      <c r="AG113" s="211">
        <f t="shared" si="164"/>
        <v>6</v>
      </c>
      <c r="AH113" s="118">
        <v>3</v>
      </c>
      <c r="AI113" s="118">
        <v>2</v>
      </c>
      <c r="AJ113" s="118">
        <v>0</v>
      </c>
      <c r="AK113" s="120">
        <v>1</v>
      </c>
      <c r="AL113" s="102">
        <f t="shared" si="165"/>
        <v>13</v>
      </c>
      <c r="AM113" s="121">
        <v>1</v>
      </c>
      <c r="AN113" s="211">
        <f t="shared" si="166"/>
        <v>12</v>
      </c>
      <c r="AO113" s="118">
        <v>7</v>
      </c>
      <c r="AP113" s="118">
        <v>3</v>
      </c>
      <c r="AQ113" s="118">
        <v>0</v>
      </c>
      <c r="AR113" s="120">
        <v>2</v>
      </c>
    </row>
    <row r="114" spans="1:44">
      <c r="A114" s="409"/>
      <c r="B114" s="257" t="s">
        <v>309</v>
      </c>
      <c r="C114" s="96">
        <f t="shared" si="155"/>
        <v>167</v>
      </c>
      <c r="D114" s="118">
        <v>15</v>
      </c>
      <c r="E114" s="211">
        <f t="shared" si="156"/>
        <v>152</v>
      </c>
      <c r="F114" s="118">
        <v>68</v>
      </c>
      <c r="G114" s="118">
        <v>50</v>
      </c>
      <c r="H114" s="118">
        <v>25</v>
      </c>
      <c r="I114" s="120">
        <v>9</v>
      </c>
      <c r="J114" s="96">
        <f t="shared" si="157"/>
        <v>23</v>
      </c>
      <c r="K114" s="118">
        <v>0</v>
      </c>
      <c r="L114" s="211">
        <f t="shared" si="158"/>
        <v>23</v>
      </c>
      <c r="M114" s="118">
        <v>3</v>
      </c>
      <c r="N114" s="118">
        <v>13</v>
      </c>
      <c r="O114" s="118">
        <v>6</v>
      </c>
      <c r="P114" s="120">
        <v>1</v>
      </c>
      <c r="Q114" s="96">
        <f t="shared" si="159"/>
        <v>43</v>
      </c>
      <c r="R114" s="121">
        <v>0</v>
      </c>
      <c r="S114" s="211">
        <f t="shared" si="160"/>
        <v>43</v>
      </c>
      <c r="T114" s="118">
        <v>4</v>
      </c>
      <c r="U114" s="118">
        <v>15</v>
      </c>
      <c r="V114" s="118">
        <v>16</v>
      </c>
      <c r="W114" s="120">
        <v>8</v>
      </c>
      <c r="X114" s="102">
        <f t="shared" si="161"/>
        <v>90</v>
      </c>
      <c r="Y114" s="121">
        <v>6</v>
      </c>
      <c r="Z114" s="211">
        <f t="shared" si="162"/>
        <v>84</v>
      </c>
      <c r="AA114" s="118">
        <v>25</v>
      </c>
      <c r="AB114" s="118">
        <v>31</v>
      </c>
      <c r="AC114" s="118">
        <v>20</v>
      </c>
      <c r="AD114" s="310">
        <v>8</v>
      </c>
      <c r="AE114" s="96">
        <f t="shared" si="163"/>
        <v>32</v>
      </c>
      <c r="AF114" s="121">
        <v>1</v>
      </c>
      <c r="AG114" s="211">
        <f t="shared" si="164"/>
        <v>31</v>
      </c>
      <c r="AH114" s="118">
        <v>14</v>
      </c>
      <c r="AI114" s="118">
        <v>8</v>
      </c>
      <c r="AJ114" s="118">
        <v>5</v>
      </c>
      <c r="AK114" s="120">
        <v>4</v>
      </c>
      <c r="AL114" s="102">
        <f t="shared" si="165"/>
        <v>15</v>
      </c>
      <c r="AM114" s="121">
        <v>1</v>
      </c>
      <c r="AN114" s="211">
        <f t="shared" si="166"/>
        <v>14</v>
      </c>
      <c r="AO114" s="118">
        <v>2</v>
      </c>
      <c r="AP114" s="118">
        <v>7</v>
      </c>
      <c r="AQ114" s="118">
        <v>3</v>
      </c>
      <c r="AR114" s="120">
        <v>2</v>
      </c>
    </row>
    <row r="115" spans="1:44">
      <c r="A115" s="409"/>
      <c r="B115" s="257" t="s">
        <v>310</v>
      </c>
      <c r="C115" s="96">
        <f t="shared" si="155"/>
        <v>231</v>
      </c>
      <c r="D115" s="118">
        <v>23</v>
      </c>
      <c r="E115" s="211">
        <f t="shared" si="156"/>
        <v>208</v>
      </c>
      <c r="F115" s="118">
        <v>82</v>
      </c>
      <c r="G115" s="118">
        <v>60</v>
      </c>
      <c r="H115" s="118">
        <v>45</v>
      </c>
      <c r="I115" s="120">
        <v>21</v>
      </c>
      <c r="J115" s="96">
        <f t="shared" si="157"/>
        <v>19</v>
      </c>
      <c r="K115" s="118">
        <v>0</v>
      </c>
      <c r="L115" s="211">
        <f t="shared" si="158"/>
        <v>19</v>
      </c>
      <c r="M115" s="118">
        <v>4</v>
      </c>
      <c r="N115" s="118">
        <v>12</v>
      </c>
      <c r="O115" s="118">
        <v>3</v>
      </c>
      <c r="P115" s="120">
        <v>0</v>
      </c>
      <c r="Q115" s="96">
        <f t="shared" si="159"/>
        <v>40</v>
      </c>
      <c r="R115" s="121">
        <v>0</v>
      </c>
      <c r="S115" s="211">
        <f t="shared" si="160"/>
        <v>40</v>
      </c>
      <c r="T115" s="118">
        <v>3</v>
      </c>
      <c r="U115" s="118">
        <v>13</v>
      </c>
      <c r="V115" s="118">
        <v>5</v>
      </c>
      <c r="W115" s="120">
        <v>19</v>
      </c>
      <c r="X115" s="102">
        <f t="shared" si="161"/>
        <v>94</v>
      </c>
      <c r="Y115" s="121">
        <v>5</v>
      </c>
      <c r="Z115" s="211">
        <f t="shared" si="162"/>
        <v>89</v>
      </c>
      <c r="AA115" s="118">
        <v>16</v>
      </c>
      <c r="AB115" s="118">
        <v>34</v>
      </c>
      <c r="AC115" s="118">
        <v>26</v>
      </c>
      <c r="AD115" s="310">
        <v>13</v>
      </c>
      <c r="AE115" s="96">
        <f t="shared" si="163"/>
        <v>28</v>
      </c>
      <c r="AF115" s="121">
        <v>0</v>
      </c>
      <c r="AG115" s="211">
        <f t="shared" si="164"/>
        <v>28</v>
      </c>
      <c r="AH115" s="118">
        <v>16</v>
      </c>
      <c r="AI115" s="118">
        <v>7</v>
      </c>
      <c r="AJ115" s="118">
        <v>3</v>
      </c>
      <c r="AK115" s="120">
        <v>2</v>
      </c>
      <c r="AL115" s="102">
        <f t="shared" si="165"/>
        <v>13</v>
      </c>
      <c r="AM115" s="121">
        <v>1</v>
      </c>
      <c r="AN115" s="211">
        <f t="shared" si="166"/>
        <v>12</v>
      </c>
      <c r="AO115" s="118">
        <v>5</v>
      </c>
      <c r="AP115" s="118">
        <v>5</v>
      </c>
      <c r="AQ115" s="118">
        <v>0</v>
      </c>
      <c r="AR115" s="120">
        <v>2</v>
      </c>
    </row>
    <row r="116" spans="1:44" ht="17.25" thickBot="1">
      <c r="A116" s="423" t="s">
        <v>674</v>
      </c>
      <c r="B116" s="424"/>
      <c r="C116" s="283">
        <f>SUM(C85:C115)</f>
        <v>15834.5</v>
      </c>
      <c r="D116" s="221">
        <f t="shared" ref="D116:AR116" si="167">SUM(D85:D115)</f>
        <v>1268</v>
      </c>
      <c r="E116" s="221">
        <f t="shared" si="167"/>
        <v>14566.5</v>
      </c>
      <c r="F116" s="221">
        <f t="shared" si="167"/>
        <v>4573</v>
      </c>
      <c r="G116" s="221">
        <f t="shared" si="167"/>
        <v>4904</v>
      </c>
      <c r="H116" s="221">
        <f t="shared" si="167"/>
        <v>3334</v>
      </c>
      <c r="I116" s="222">
        <f t="shared" si="167"/>
        <v>1755.5</v>
      </c>
      <c r="J116" s="283">
        <f t="shared" si="167"/>
        <v>1535</v>
      </c>
      <c r="K116" s="221">
        <f t="shared" si="167"/>
        <v>23</v>
      </c>
      <c r="L116" s="221">
        <f t="shared" si="167"/>
        <v>1512</v>
      </c>
      <c r="M116" s="221">
        <f t="shared" si="167"/>
        <v>360</v>
      </c>
      <c r="N116" s="221">
        <f t="shared" si="167"/>
        <v>790</v>
      </c>
      <c r="O116" s="221">
        <f t="shared" si="167"/>
        <v>228</v>
      </c>
      <c r="P116" s="222">
        <f t="shared" si="167"/>
        <v>134</v>
      </c>
      <c r="Q116" s="283">
        <f t="shared" si="167"/>
        <v>2681.5</v>
      </c>
      <c r="R116" s="221">
        <f t="shared" si="167"/>
        <v>15</v>
      </c>
      <c r="S116" s="221">
        <f t="shared" si="167"/>
        <v>2666.5</v>
      </c>
      <c r="T116" s="221">
        <f t="shared" si="167"/>
        <v>284</v>
      </c>
      <c r="U116" s="221">
        <f t="shared" si="167"/>
        <v>790</v>
      </c>
      <c r="V116" s="221">
        <f t="shared" si="167"/>
        <v>850</v>
      </c>
      <c r="W116" s="222">
        <f t="shared" si="167"/>
        <v>742.5</v>
      </c>
      <c r="X116" s="268">
        <f t="shared" si="167"/>
        <v>5090</v>
      </c>
      <c r="Y116" s="221">
        <f t="shared" si="167"/>
        <v>361</v>
      </c>
      <c r="Z116" s="221">
        <f t="shared" si="167"/>
        <v>4729</v>
      </c>
      <c r="AA116" s="221">
        <f t="shared" si="167"/>
        <v>1388</v>
      </c>
      <c r="AB116" s="221">
        <f t="shared" si="167"/>
        <v>1776</v>
      </c>
      <c r="AC116" s="221">
        <f t="shared" si="167"/>
        <v>1022</v>
      </c>
      <c r="AD116" s="302">
        <f t="shared" si="167"/>
        <v>543</v>
      </c>
      <c r="AE116" s="283">
        <f t="shared" si="167"/>
        <v>863</v>
      </c>
      <c r="AF116" s="221">
        <f t="shared" si="167"/>
        <v>77</v>
      </c>
      <c r="AG116" s="221">
        <f t="shared" si="167"/>
        <v>786</v>
      </c>
      <c r="AH116" s="221">
        <f t="shared" si="167"/>
        <v>424</v>
      </c>
      <c r="AI116" s="221">
        <f t="shared" si="167"/>
        <v>175</v>
      </c>
      <c r="AJ116" s="221">
        <f t="shared" si="167"/>
        <v>108</v>
      </c>
      <c r="AK116" s="222">
        <f t="shared" si="167"/>
        <v>79</v>
      </c>
      <c r="AL116" s="268">
        <f t="shared" si="167"/>
        <v>982</v>
      </c>
      <c r="AM116" s="221">
        <f t="shared" si="167"/>
        <v>38</v>
      </c>
      <c r="AN116" s="221">
        <f t="shared" si="167"/>
        <v>944</v>
      </c>
      <c r="AO116" s="221">
        <f t="shared" si="167"/>
        <v>313</v>
      </c>
      <c r="AP116" s="221">
        <f t="shared" si="167"/>
        <v>366</v>
      </c>
      <c r="AQ116" s="221">
        <f t="shared" si="167"/>
        <v>170</v>
      </c>
      <c r="AR116" s="222">
        <f t="shared" si="167"/>
        <v>95</v>
      </c>
    </row>
    <row r="117" spans="1:44">
      <c r="A117" s="410" t="s">
        <v>399</v>
      </c>
      <c r="B117" s="259" t="s">
        <v>311</v>
      </c>
      <c r="C117" s="113">
        <f t="shared" si="155"/>
        <v>579</v>
      </c>
      <c r="D117" s="111">
        <v>47</v>
      </c>
      <c r="E117" s="217">
        <f t="shared" si="156"/>
        <v>532</v>
      </c>
      <c r="F117" s="111">
        <v>166</v>
      </c>
      <c r="G117" s="111">
        <v>170</v>
      </c>
      <c r="H117" s="111">
        <v>135</v>
      </c>
      <c r="I117" s="112">
        <v>61</v>
      </c>
      <c r="J117" s="113">
        <f t="shared" si="157"/>
        <v>39</v>
      </c>
      <c r="K117" s="111">
        <v>0</v>
      </c>
      <c r="L117" s="241">
        <f t="shared" si="158"/>
        <v>39</v>
      </c>
      <c r="M117" s="217">
        <v>8</v>
      </c>
      <c r="N117" s="217">
        <v>11</v>
      </c>
      <c r="O117" s="217">
        <v>11</v>
      </c>
      <c r="P117" s="242">
        <v>9</v>
      </c>
      <c r="Q117" s="299">
        <f t="shared" si="159"/>
        <v>106</v>
      </c>
      <c r="R117" s="217">
        <v>2</v>
      </c>
      <c r="S117" s="217">
        <f t="shared" si="160"/>
        <v>104</v>
      </c>
      <c r="T117" s="217">
        <v>8</v>
      </c>
      <c r="U117" s="217">
        <v>31</v>
      </c>
      <c r="V117" s="217">
        <v>33</v>
      </c>
      <c r="W117" s="242">
        <v>32</v>
      </c>
      <c r="X117" s="293">
        <f t="shared" si="161"/>
        <v>164</v>
      </c>
      <c r="Y117" s="217">
        <v>11</v>
      </c>
      <c r="Z117" s="217">
        <f t="shared" si="162"/>
        <v>153</v>
      </c>
      <c r="AA117" s="217">
        <v>39</v>
      </c>
      <c r="AB117" s="217">
        <v>49</v>
      </c>
      <c r="AC117" s="217">
        <v>46</v>
      </c>
      <c r="AD117" s="261">
        <v>19</v>
      </c>
      <c r="AE117" s="299">
        <f t="shared" si="163"/>
        <v>42</v>
      </c>
      <c r="AF117" s="217">
        <v>4</v>
      </c>
      <c r="AG117" s="217">
        <f t="shared" si="164"/>
        <v>38</v>
      </c>
      <c r="AH117" s="217">
        <v>13</v>
      </c>
      <c r="AI117" s="217">
        <v>11</v>
      </c>
      <c r="AJ117" s="217">
        <v>11</v>
      </c>
      <c r="AK117" s="242">
        <v>3</v>
      </c>
      <c r="AL117" s="293">
        <f t="shared" si="165"/>
        <v>47</v>
      </c>
      <c r="AM117" s="217">
        <v>3</v>
      </c>
      <c r="AN117" s="217">
        <f t="shared" si="166"/>
        <v>44</v>
      </c>
      <c r="AO117" s="217">
        <v>9</v>
      </c>
      <c r="AP117" s="217">
        <v>13</v>
      </c>
      <c r="AQ117" s="217">
        <v>13</v>
      </c>
      <c r="AR117" s="242">
        <v>9</v>
      </c>
    </row>
    <row r="118" spans="1:44">
      <c r="A118" s="409"/>
      <c r="B118" s="244" t="s">
        <v>312</v>
      </c>
      <c r="C118" s="96">
        <f t="shared" si="155"/>
        <v>586</v>
      </c>
      <c r="D118" s="97">
        <v>44</v>
      </c>
      <c r="E118" s="211">
        <f t="shared" si="156"/>
        <v>542</v>
      </c>
      <c r="F118" s="97">
        <v>172</v>
      </c>
      <c r="G118" s="97">
        <v>171</v>
      </c>
      <c r="H118" s="97">
        <v>137</v>
      </c>
      <c r="I118" s="98">
        <v>62</v>
      </c>
      <c r="J118" s="96">
        <f t="shared" si="157"/>
        <v>54</v>
      </c>
      <c r="K118" s="97">
        <v>3</v>
      </c>
      <c r="L118" s="87">
        <f t="shared" si="158"/>
        <v>51</v>
      </c>
      <c r="M118" s="97">
        <v>9</v>
      </c>
      <c r="N118" s="97">
        <v>15</v>
      </c>
      <c r="O118" s="97">
        <v>18</v>
      </c>
      <c r="P118" s="98">
        <v>9</v>
      </c>
      <c r="Q118" s="99">
        <f t="shared" si="159"/>
        <v>101</v>
      </c>
      <c r="R118" s="85">
        <v>1</v>
      </c>
      <c r="S118" s="211">
        <f t="shared" si="160"/>
        <v>100</v>
      </c>
      <c r="T118" s="97">
        <v>11</v>
      </c>
      <c r="U118" s="97">
        <v>28</v>
      </c>
      <c r="V118" s="97">
        <v>17</v>
      </c>
      <c r="W118" s="98">
        <v>44</v>
      </c>
      <c r="X118" s="292">
        <f t="shared" si="161"/>
        <v>160</v>
      </c>
      <c r="Y118" s="85">
        <v>12</v>
      </c>
      <c r="Z118" s="211">
        <f t="shared" si="162"/>
        <v>148</v>
      </c>
      <c r="AA118" s="97">
        <v>33</v>
      </c>
      <c r="AB118" s="97">
        <v>50</v>
      </c>
      <c r="AC118" s="97">
        <v>45</v>
      </c>
      <c r="AD118" s="115">
        <v>20</v>
      </c>
      <c r="AE118" s="99">
        <f t="shared" si="163"/>
        <v>70</v>
      </c>
      <c r="AF118" s="85">
        <v>5</v>
      </c>
      <c r="AG118" s="211">
        <f t="shared" si="164"/>
        <v>65</v>
      </c>
      <c r="AH118" s="97">
        <v>22</v>
      </c>
      <c r="AI118" s="97">
        <v>28</v>
      </c>
      <c r="AJ118" s="97">
        <v>12</v>
      </c>
      <c r="AK118" s="98">
        <v>3</v>
      </c>
      <c r="AL118" s="292">
        <f t="shared" si="165"/>
        <v>40</v>
      </c>
      <c r="AM118" s="85">
        <v>3</v>
      </c>
      <c r="AN118" s="211">
        <f t="shared" si="166"/>
        <v>37</v>
      </c>
      <c r="AO118" s="97">
        <v>11</v>
      </c>
      <c r="AP118" s="97">
        <v>13</v>
      </c>
      <c r="AQ118" s="97">
        <v>12</v>
      </c>
      <c r="AR118" s="98">
        <v>1</v>
      </c>
    </row>
    <row r="119" spans="1:44">
      <c r="A119" s="409"/>
      <c r="B119" s="244" t="s">
        <v>313</v>
      </c>
      <c r="C119" s="96">
        <f t="shared" si="155"/>
        <v>547</v>
      </c>
      <c r="D119" s="97">
        <v>45</v>
      </c>
      <c r="E119" s="211">
        <f t="shared" si="156"/>
        <v>502</v>
      </c>
      <c r="F119" s="97">
        <v>158</v>
      </c>
      <c r="G119" s="97">
        <v>164</v>
      </c>
      <c r="H119" s="97">
        <v>125</v>
      </c>
      <c r="I119" s="98">
        <v>55</v>
      </c>
      <c r="J119" s="96">
        <f t="shared" si="157"/>
        <v>54</v>
      </c>
      <c r="K119" s="97">
        <v>0</v>
      </c>
      <c r="L119" s="87">
        <f t="shared" si="158"/>
        <v>54</v>
      </c>
      <c r="M119" s="97">
        <v>15</v>
      </c>
      <c r="N119" s="97">
        <v>10</v>
      </c>
      <c r="O119" s="97">
        <v>23</v>
      </c>
      <c r="P119" s="98">
        <v>6</v>
      </c>
      <c r="Q119" s="99">
        <f t="shared" si="159"/>
        <v>79</v>
      </c>
      <c r="R119" s="85">
        <v>0</v>
      </c>
      <c r="S119" s="211">
        <f t="shared" si="160"/>
        <v>79</v>
      </c>
      <c r="T119" s="97">
        <v>13</v>
      </c>
      <c r="U119" s="97">
        <v>19</v>
      </c>
      <c r="V119" s="97">
        <v>21</v>
      </c>
      <c r="W119" s="98">
        <v>26</v>
      </c>
      <c r="X119" s="292">
        <f t="shared" si="161"/>
        <v>137</v>
      </c>
      <c r="Y119" s="85">
        <v>12</v>
      </c>
      <c r="Z119" s="211">
        <f t="shared" si="162"/>
        <v>125</v>
      </c>
      <c r="AA119" s="97">
        <v>36</v>
      </c>
      <c r="AB119" s="97">
        <v>45</v>
      </c>
      <c r="AC119" s="97">
        <v>26</v>
      </c>
      <c r="AD119" s="115">
        <v>18</v>
      </c>
      <c r="AE119" s="99">
        <f t="shared" si="163"/>
        <v>41</v>
      </c>
      <c r="AF119" s="85">
        <v>3</v>
      </c>
      <c r="AG119" s="211">
        <f t="shared" si="164"/>
        <v>38</v>
      </c>
      <c r="AH119" s="97">
        <v>15</v>
      </c>
      <c r="AI119" s="97">
        <v>7</v>
      </c>
      <c r="AJ119" s="97">
        <v>11</v>
      </c>
      <c r="AK119" s="98">
        <v>5</v>
      </c>
      <c r="AL119" s="292">
        <f t="shared" si="165"/>
        <v>79</v>
      </c>
      <c r="AM119" s="85">
        <v>5</v>
      </c>
      <c r="AN119" s="211">
        <f t="shared" si="166"/>
        <v>74</v>
      </c>
      <c r="AO119" s="97">
        <v>14</v>
      </c>
      <c r="AP119" s="97">
        <v>23</v>
      </c>
      <c r="AQ119" s="97">
        <v>31</v>
      </c>
      <c r="AR119" s="98">
        <v>6</v>
      </c>
    </row>
    <row r="120" spans="1:44">
      <c r="A120" s="409"/>
      <c r="B120" s="244" t="s">
        <v>314</v>
      </c>
      <c r="C120" s="96">
        <f t="shared" si="155"/>
        <v>249</v>
      </c>
      <c r="D120" s="97">
        <v>29</v>
      </c>
      <c r="E120" s="211">
        <f t="shared" si="156"/>
        <v>220</v>
      </c>
      <c r="F120" s="97">
        <v>78</v>
      </c>
      <c r="G120" s="97">
        <v>62</v>
      </c>
      <c r="H120" s="97">
        <v>49</v>
      </c>
      <c r="I120" s="98">
        <v>31</v>
      </c>
      <c r="J120" s="96">
        <f t="shared" si="157"/>
        <v>29</v>
      </c>
      <c r="K120" s="97">
        <v>1</v>
      </c>
      <c r="L120" s="87">
        <f t="shared" si="158"/>
        <v>28</v>
      </c>
      <c r="M120" s="97">
        <v>5</v>
      </c>
      <c r="N120" s="97">
        <v>6</v>
      </c>
      <c r="O120" s="97">
        <v>12</v>
      </c>
      <c r="P120" s="98">
        <v>5</v>
      </c>
      <c r="Q120" s="99">
        <f t="shared" si="159"/>
        <v>52</v>
      </c>
      <c r="R120" s="85">
        <v>0</v>
      </c>
      <c r="S120" s="211">
        <f t="shared" si="160"/>
        <v>52</v>
      </c>
      <c r="T120" s="97">
        <v>5</v>
      </c>
      <c r="U120" s="97">
        <v>10</v>
      </c>
      <c r="V120" s="97">
        <v>16</v>
      </c>
      <c r="W120" s="98">
        <v>21</v>
      </c>
      <c r="X120" s="292">
        <f t="shared" si="161"/>
        <v>65</v>
      </c>
      <c r="Y120" s="85">
        <v>4</v>
      </c>
      <c r="Z120" s="211">
        <f t="shared" si="162"/>
        <v>61</v>
      </c>
      <c r="AA120" s="97">
        <v>15</v>
      </c>
      <c r="AB120" s="97">
        <v>22</v>
      </c>
      <c r="AC120" s="97">
        <v>19</v>
      </c>
      <c r="AD120" s="115">
        <v>5</v>
      </c>
      <c r="AE120" s="99">
        <f t="shared" si="163"/>
        <v>7</v>
      </c>
      <c r="AF120" s="85">
        <v>0</v>
      </c>
      <c r="AG120" s="211">
        <f t="shared" si="164"/>
        <v>7</v>
      </c>
      <c r="AH120" s="97">
        <v>2</v>
      </c>
      <c r="AI120" s="97">
        <v>3</v>
      </c>
      <c r="AJ120" s="97">
        <v>2</v>
      </c>
      <c r="AK120" s="98">
        <v>0</v>
      </c>
      <c r="AL120" s="292">
        <f t="shared" si="165"/>
        <v>12</v>
      </c>
      <c r="AM120" s="85">
        <v>1</v>
      </c>
      <c r="AN120" s="211">
        <f t="shared" si="166"/>
        <v>11</v>
      </c>
      <c r="AO120" s="97">
        <v>2</v>
      </c>
      <c r="AP120" s="97">
        <v>2</v>
      </c>
      <c r="AQ120" s="97">
        <v>4</v>
      </c>
      <c r="AR120" s="98">
        <v>3</v>
      </c>
    </row>
    <row r="121" spans="1:44">
      <c r="A121" s="409"/>
      <c r="B121" s="244" t="s">
        <v>315</v>
      </c>
      <c r="C121" s="96">
        <f t="shared" si="155"/>
        <v>227</v>
      </c>
      <c r="D121" s="97">
        <v>12</v>
      </c>
      <c r="E121" s="211">
        <f t="shared" si="156"/>
        <v>215</v>
      </c>
      <c r="F121" s="97">
        <v>60</v>
      </c>
      <c r="G121" s="97">
        <v>74</v>
      </c>
      <c r="H121" s="97">
        <v>53</v>
      </c>
      <c r="I121" s="98">
        <v>28</v>
      </c>
      <c r="J121" s="96">
        <f t="shared" si="157"/>
        <v>18</v>
      </c>
      <c r="K121" s="97">
        <v>0</v>
      </c>
      <c r="L121" s="87">
        <f t="shared" si="158"/>
        <v>18</v>
      </c>
      <c r="M121" s="97">
        <v>2</v>
      </c>
      <c r="N121" s="97">
        <v>5</v>
      </c>
      <c r="O121" s="97">
        <v>9</v>
      </c>
      <c r="P121" s="98">
        <v>2</v>
      </c>
      <c r="Q121" s="99">
        <f t="shared" si="159"/>
        <v>26</v>
      </c>
      <c r="R121" s="85">
        <v>0</v>
      </c>
      <c r="S121" s="211">
        <f t="shared" si="160"/>
        <v>26</v>
      </c>
      <c r="T121" s="97">
        <v>0</v>
      </c>
      <c r="U121" s="97">
        <v>3</v>
      </c>
      <c r="V121" s="97">
        <v>9</v>
      </c>
      <c r="W121" s="98">
        <v>14</v>
      </c>
      <c r="X121" s="292">
        <f t="shared" si="161"/>
        <v>44</v>
      </c>
      <c r="Y121" s="85">
        <v>0</v>
      </c>
      <c r="Z121" s="211">
        <f t="shared" si="162"/>
        <v>44</v>
      </c>
      <c r="AA121" s="97">
        <v>10</v>
      </c>
      <c r="AB121" s="97">
        <v>15</v>
      </c>
      <c r="AC121" s="97">
        <v>13</v>
      </c>
      <c r="AD121" s="115">
        <v>6</v>
      </c>
      <c r="AE121" s="99">
        <f t="shared" si="163"/>
        <v>4</v>
      </c>
      <c r="AF121" s="85">
        <v>0</v>
      </c>
      <c r="AG121" s="211">
        <f t="shared" si="164"/>
        <v>4</v>
      </c>
      <c r="AH121" s="97">
        <v>0</v>
      </c>
      <c r="AI121" s="97">
        <v>1</v>
      </c>
      <c r="AJ121" s="97">
        <v>3</v>
      </c>
      <c r="AK121" s="98">
        <v>0</v>
      </c>
      <c r="AL121" s="292">
        <f t="shared" si="165"/>
        <v>9</v>
      </c>
      <c r="AM121" s="85">
        <v>0</v>
      </c>
      <c r="AN121" s="211">
        <f t="shared" si="166"/>
        <v>9</v>
      </c>
      <c r="AO121" s="97">
        <v>0</v>
      </c>
      <c r="AP121" s="97">
        <v>2</v>
      </c>
      <c r="AQ121" s="97">
        <v>6</v>
      </c>
      <c r="AR121" s="98">
        <v>1</v>
      </c>
    </row>
    <row r="122" spans="1:44">
      <c r="A122" s="409"/>
      <c r="B122" s="244" t="s">
        <v>316</v>
      </c>
      <c r="C122" s="96">
        <f t="shared" si="155"/>
        <v>225</v>
      </c>
      <c r="D122" s="97">
        <v>23</v>
      </c>
      <c r="E122" s="211">
        <f t="shared" si="156"/>
        <v>202</v>
      </c>
      <c r="F122" s="97">
        <v>69</v>
      </c>
      <c r="G122" s="97">
        <v>78</v>
      </c>
      <c r="H122" s="97">
        <v>53</v>
      </c>
      <c r="I122" s="98">
        <v>2</v>
      </c>
      <c r="J122" s="96">
        <f t="shared" si="157"/>
        <v>27</v>
      </c>
      <c r="K122" s="97">
        <v>0</v>
      </c>
      <c r="L122" s="87">
        <f t="shared" si="158"/>
        <v>27</v>
      </c>
      <c r="M122" s="97">
        <v>6</v>
      </c>
      <c r="N122" s="97">
        <v>9</v>
      </c>
      <c r="O122" s="97">
        <v>12</v>
      </c>
      <c r="P122" s="98">
        <v>0</v>
      </c>
      <c r="Q122" s="99">
        <f t="shared" si="159"/>
        <v>43</v>
      </c>
      <c r="R122" s="97">
        <v>1</v>
      </c>
      <c r="S122" s="211">
        <f t="shared" si="160"/>
        <v>42</v>
      </c>
      <c r="T122" s="97">
        <v>4</v>
      </c>
      <c r="U122" s="97">
        <v>10</v>
      </c>
      <c r="V122" s="97">
        <v>11</v>
      </c>
      <c r="W122" s="98">
        <v>17</v>
      </c>
      <c r="X122" s="292">
        <f t="shared" si="161"/>
        <v>57</v>
      </c>
      <c r="Y122" s="85">
        <v>6</v>
      </c>
      <c r="Z122" s="211">
        <f t="shared" si="162"/>
        <v>51</v>
      </c>
      <c r="AA122" s="97">
        <v>17</v>
      </c>
      <c r="AB122" s="97">
        <v>19</v>
      </c>
      <c r="AC122" s="97">
        <v>15</v>
      </c>
      <c r="AD122" s="115">
        <v>0</v>
      </c>
      <c r="AE122" s="99">
        <f t="shared" si="163"/>
        <v>6</v>
      </c>
      <c r="AF122" s="85">
        <v>0</v>
      </c>
      <c r="AG122" s="211">
        <f t="shared" si="164"/>
        <v>6</v>
      </c>
      <c r="AH122" s="97">
        <v>2</v>
      </c>
      <c r="AI122" s="97">
        <v>2</v>
      </c>
      <c r="AJ122" s="97">
        <v>2</v>
      </c>
      <c r="AK122" s="98">
        <v>0</v>
      </c>
      <c r="AL122" s="292">
        <f t="shared" si="165"/>
        <v>13</v>
      </c>
      <c r="AM122" s="85">
        <v>0</v>
      </c>
      <c r="AN122" s="211">
        <f t="shared" si="166"/>
        <v>13</v>
      </c>
      <c r="AO122" s="97">
        <v>4</v>
      </c>
      <c r="AP122" s="97">
        <v>5</v>
      </c>
      <c r="AQ122" s="97">
        <v>4</v>
      </c>
      <c r="AR122" s="98">
        <v>0</v>
      </c>
    </row>
    <row r="123" spans="1:44">
      <c r="A123" s="409"/>
      <c r="B123" s="244" t="s">
        <v>317</v>
      </c>
      <c r="C123" s="96">
        <f t="shared" si="155"/>
        <v>320</v>
      </c>
      <c r="D123" s="97">
        <v>31</v>
      </c>
      <c r="E123" s="211">
        <f t="shared" si="156"/>
        <v>289</v>
      </c>
      <c r="F123" s="97">
        <v>118</v>
      </c>
      <c r="G123" s="97">
        <v>108</v>
      </c>
      <c r="H123" s="97">
        <v>28</v>
      </c>
      <c r="I123" s="98">
        <v>35</v>
      </c>
      <c r="J123" s="96">
        <f t="shared" si="157"/>
        <v>32</v>
      </c>
      <c r="K123" s="97">
        <v>0</v>
      </c>
      <c r="L123" s="87">
        <f t="shared" si="158"/>
        <v>32</v>
      </c>
      <c r="M123" s="97">
        <v>7</v>
      </c>
      <c r="N123" s="97">
        <v>21</v>
      </c>
      <c r="O123" s="97">
        <v>1</v>
      </c>
      <c r="P123" s="98">
        <v>3</v>
      </c>
      <c r="Q123" s="99">
        <f t="shared" si="159"/>
        <v>45</v>
      </c>
      <c r="R123" s="85">
        <v>0</v>
      </c>
      <c r="S123" s="211">
        <f t="shared" si="160"/>
        <v>45</v>
      </c>
      <c r="T123" s="97">
        <v>7</v>
      </c>
      <c r="U123" s="97">
        <v>13</v>
      </c>
      <c r="V123" s="97">
        <v>11</v>
      </c>
      <c r="W123" s="98">
        <v>14</v>
      </c>
      <c r="X123" s="292">
        <f t="shared" si="161"/>
        <v>78</v>
      </c>
      <c r="Y123" s="85">
        <v>1</v>
      </c>
      <c r="Z123" s="211">
        <f t="shared" si="162"/>
        <v>77</v>
      </c>
      <c r="AA123" s="97">
        <v>30</v>
      </c>
      <c r="AB123" s="97">
        <v>27</v>
      </c>
      <c r="AC123" s="97">
        <v>13</v>
      </c>
      <c r="AD123" s="115">
        <v>7</v>
      </c>
      <c r="AE123" s="99">
        <f t="shared" si="163"/>
        <v>43</v>
      </c>
      <c r="AF123" s="85">
        <v>2</v>
      </c>
      <c r="AG123" s="211">
        <f t="shared" si="164"/>
        <v>41</v>
      </c>
      <c r="AH123" s="97">
        <v>20</v>
      </c>
      <c r="AI123" s="97">
        <v>12</v>
      </c>
      <c r="AJ123" s="97">
        <v>3</v>
      </c>
      <c r="AK123" s="98">
        <v>6</v>
      </c>
      <c r="AL123" s="292">
        <f t="shared" si="165"/>
        <v>30</v>
      </c>
      <c r="AM123" s="85">
        <v>1</v>
      </c>
      <c r="AN123" s="211">
        <f t="shared" si="166"/>
        <v>29</v>
      </c>
      <c r="AO123" s="97">
        <v>15</v>
      </c>
      <c r="AP123" s="97">
        <v>11</v>
      </c>
      <c r="AQ123" s="97">
        <v>0</v>
      </c>
      <c r="AR123" s="98">
        <v>3</v>
      </c>
    </row>
    <row r="124" spans="1:44">
      <c r="A124" s="409"/>
      <c r="B124" s="244" t="s">
        <v>318</v>
      </c>
      <c r="C124" s="96">
        <f t="shared" si="155"/>
        <v>249</v>
      </c>
      <c r="D124" s="97">
        <v>21</v>
      </c>
      <c r="E124" s="211">
        <f t="shared" si="156"/>
        <v>228</v>
      </c>
      <c r="F124" s="97">
        <v>68</v>
      </c>
      <c r="G124" s="97">
        <v>68</v>
      </c>
      <c r="H124" s="97">
        <v>72</v>
      </c>
      <c r="I124" s="98">
        <v>20</v>
      </c>
      <c r="J124" s="96">
        <f t="shared" si="157"/>
        <v>25</v>
      </c>
      <c r="K124" s="97">
        <v>0</v>
      </c>
      <c r="L124" s="87">
        <f t="shared" si="158"/>
        <v>25</v>
      </c>
      <c r="M124" s="97">
        <v>3</v>
      </c>
      <c r="N124" s="97">
        <v>10</v>
      </c>
      <c r="O124" s="97">
        <v>9</v>
      </c>
      <c r="P124" s="98">
        <v>3</v>
      </c>
      <c r="Q124" s="99">
        <f t="shared" si="159"/>
        <v>46</v>
      </c>
      <c r="R124" s="85">
        <v>0</v>
      </c>
      <c r="S124" s="211">
        <f t="shared" si="160"/>
        <v>46</v>
      </c>
      <c r="T124" s="97">
        <v>6</v>
      </c>
      <c r="U124" s="97">
        <v>8</v>
      </c>
      <c r="V124" s="97">
        <v>12</v>
      </c>
      <c r="W124" s="98">
        <v>20</v>
      </c>
      <c r="X124" s="292">
        <f t="shared" si="161"/>
        <v>78</v>
      </c>
      <c r="Y124" s="85">
        <v>3</v>
      </c>
      <c r="Z124" s="211">
        <f t="shared" si="162"/>
        <v>75</v>
      </c>
      <c r="AA124" s="97">
        <v>20</v>
      </c>
      <c r="AB124" s="97">
        <v>27</v>
      </c>
      <c r="AC124" s="97">
        <v>22</v>
      </c>
      <c r="AD124" s="115">
        <v>6</v>
      </c>
      <c r="AE124" s="99">
        <f t="shared" si="163"/>
        <v>35</v>
      </c>
      <c r="AF124" s="85">
        <v>2</v>
      </c>
      <c r="AG124" s="211">
        <f t="shared" si="164"/>
        <v>33</v>
      </c>
      <c r="AH124" s="97">
        <v>19</v>
      </c>
      <c r="AI124" s="97">
        <v>6</v>
      </c>
      <c r="AJ124" s="97">
        <v>7</v>
      </c>
      <c r="AK124" s="98">
        <v>1</v>
      </c>
      <c r="AL124" s="292">
        <f t="shared" si="165"/>
        <v>26</v>
      </c>
      <c r="AM124" s="85">
        <v>1</v>
      </c>
      <c r="AN124" s="211">
        <f t="shared" si="166"/>
        <v>25</v>
      </c>
      <c r="AO124" s="97">
        <v>6</v>
      </c>
      <c r="AP124" s="97">
        <v>12</v>
      </c>
      <c r="AQ124" s="97">
        <v>5</v>
      </c>
      <c r="AR124" s="98">
        <v>2</v>
      </c>
    </row>
    <row r="125" spans="1:44">
      <c r="A125" s="409"/>
      <c r="B125" s="244" t="s">
        <v>319</v>
      </c>
      <c r="C125" s="96">
        <f t="shared" si="155"/>
        <v>274</v>
      </c>
      <c r="D125" s="97">
        <v>18</v>
      </c>
      <c r="E125" s="211">
        <f t="shared" si="156"/>
        <v>256</v>
      </c>
      <c r="F125" s="97">
        <v>75</v>
      </c>
      <c r="G125" s="97">
        <v>84</v>
      </c>
      <c r="H125" s="97">
        <v>66</v>
      </c>
      <c r="I125" s="98">
        <v>31</v>
      </c>
      <c r="J125" s="96">
        <f t="shared" si="157"/>
        <v>22</v>
      </c>
      <c r="K125" s="97">
        <v>0</v>
      </c>
      <c r="L125" s="87">
        <f t="shared" si="158"/>
        <v>22</v>
      </c>
      <c r="M125" s="97">
        <v>3</v>
      </c>
      <c r="N125" s="97">
        <v>14</v>
      </c>
      <c r="O125" s="97">
        <v>4</v>
      </c>
      <c r="P125" s="98">
        <v>1</v>
      </c>
      <c r="Q125" s="99">
        <f t="shared" si="159"/>
        <v>32</v>
      </c>
      <c r="R125" s="85">
        <v>0</v>
      </c>
      <c r="S125" s="211">
        <f t="shared" si="160"/>
        <v>32</v>
      </c>
      <c r="T125" s="97">
        <v>3</v>
      </c>
      <c r="U125" s="97">
        <v>14</v>
      </c>
      <c r="V125" s="97">
        <v>9</v>
      </c>
      <c r="W125" s="98">
        <v>6</v>
      </c>
      <c r="X125" s="292">
        <f t="shared" si="161"/>
        <v>74</v>
      </c>
      <c r="Y125" s="85">
        <v>3</v>
      </c>
      <c r="Z125" s="211">
        <f t="shared" si="162"/>
        <v>71</v>
      </c>
      <c r="AA125" s="97">
        <v>15</v>
      </c>
      <c r="AB125" s="97">
        <v>30</v>
      </c>
      <c r="AC125" s="97">
        <v>18</v>
      </c>
      <c r="AD125" s="115">
        <v>8</v>
      </c>
      <c r="AE125" s="99">
        <f t="shared" si="163"/>
        <v>48</v>
      </c>
      <c r="AF125" s="85">
        <v>2</v>
      </c>
      <c r="AG125" s="211">
        <f t="shared" si="164"/>
        <v>46</v>
      </c>
      <c r="AH125" s="97">
        <v>18</v>
      </c>
      <c r="AI125" s="97">
        <v>16</v>
      </c>
      <c r="AJ125" s="97">
        <v>8</v>
      </c>
      <c r="AK125" s="98">
        <v>4</v>
      </c>
      <c r="AL125" s="292">
        <f t="shared" si="165"/>
        <v>22</v>
      </c>
      <c r="AM125" s="85">
        <v>1</v>
      </c>
      <c r="AN125" s="211">
        <f t="shared" si="166"/>
        <v>21</v>
      </c>
      <c r="AO125" s="97">
        <v>3</v>
      </c>
      <c r="AP125" s="97">
        <v>6</v>
      </c>
      <c r="AQ125" s="97">
        <v>9</v>
      </c>
      <c r="AR125" s="98">
        <v>3</v>
      </c>
    </row>
    <row r="126" spans="1:44">
      <c r="A126" s="409"/>
      <c r="B126" s="244" t="s">
        <v>320</v>
      </c>
      <c r="C126" s="96">
        <f t="shared" si="155"/>
        <v>207</v>
      </c>
      <c r="D126" s="97">
        <v>19</v>
      </c>
      <c r="E126" s="211">
        <f t="shared" si="156"/>
        <v>188</v>
      </c>
      <c r="F126" s="97">
        <v>70</v>
      </c>
      <c r="G126" s="97">
        <v>62</v>
      </c>
      <c r="H126" s="97">
        <v>45</v>
      </c>
      <c r="I126" s="98">
        <v>11</v>
      </c>
      <c r="J126" s="96">
        <f t="shared" si="157"/>
        <v>17</v>
      </c>
      <c r="K126" s="97">
        <v>0</v>
      </c>
      <c r="L126" s="87">
        <f t="shared" si="158"/>
        <v>17</v>
      </c>
      <c r="M126" s="97">
        <v>4</v>
      </c>
      <c r="N126" s="97">
        <v>8</v>
      </c>
      <c r="O126" s="97">
        <v>3</v>
      </c>
      <c r="P126" s="98">
        <v>2</v>
      </c>
      <c r="Q126" s="99">
        <f t="shared" si="159"/>
        <v>36</v>
      </c>
      <c r="R126" s="85">
        <v>0</v>
      </c>
      <c r="S126" s="211">
        <f t="shared" si="160"/>
        <v>36</v>
      </c>
      <c r="T126" s="97">
        <v>3</v>
      </c>
      <c r="U126" s="97">
        <v>12</v>
      </c>
      <c r="V126" s="97">
        <v>10</v>
      </c>
      <c r="W126" s="98">
        <v>11</v>
      </c>
      <c r="X126" s="292">
        <f t="shared" si="161"/>
        <v>63</v>
      </c>
      <c r="Y126" s="85">
        <v>3</v>
      </c>
      <c r="Z126" s="211">
        <f t="shared" si="162"/>
        <v>60</v>
      </c>
      <c r="AA126" s="97">
        <v>16</v>
      </c>
      <c r="AB126" s="97">
        <v>20</v>
      </c>
      <c r="AC126" s="97">
        <v>15</v>
      </c>
      <c r="AD126" s="115">
        <v>9</v>
      </c>
      <c r="AE126" s="99">
        <f t="shared" si="163"/>
        <v>26</v>
      </c>
      <c r="AF126" s="85">
        <v>2</v>
      </c>
      <c r="AG126" s="211">
        <f t="shared" si="164"/>
        <v>24</v>
      </c>
      <c r="AH126" s="97">
        <v>13</v>
      </c>
      <c r="AI126" s="97">
        <v>5</v>
      </c>
      <c r="AJ126" s="97">
        <v>3</v>
      </c>
      <c r="AK126" s="98">
        <v>3</v>
      </c>
      <c r="AL126" s="292">
        <f t="shared" si="165"/>
        <v>30</v>
      </c>
      <c r="AM126" s="85">
        <v>1</v>
      </c>
      <c r="AN126" s="211">
        <f t="shared" si="166"/>
        <v>29</v>
      </c>
      <c r="AO126" s="97">
        <v>3</v>
      </c>
      <c r="AP126" s="97">
        <v>8</v>
      </c>
      <c r="AQ126" s="97">
        <v>10</v>
      </c>
      <c r="AR126" s="98">
        <v>8</v>
      </c>
    </row>
    <row r="127" spans="1:44">
      <c r="A127" s="409"/>
      <c r="B127" s="244" t="s">
        <v>321</v>
      </c>
      <c r="C127" s="96">
        <f t="shared" si="155"/>
        <v>224</v>
      </c>
      <c r="D127" s="97">
        <v>13</v>
      </c>
      <c r="E127" s="211">
        <f t="shared" si="156"/>
        <v>211</v>
      </c>
      <c r="F127" s="97">
        <v>76</v>
      </c>
      <c r="G127" s="97">
        <v>67</v>
      </c>
      <c r="H127" s="97">
        <v>37</v>
      </c>
      <c r="I127" s="98">
        <v>31</v>
      </c>
      <c r="J127" s="96">
        <f t="shared" si="157"/>
        <v>22</v>
      </c>
      <c r="K127" s="97">
        <v>0</v>
      </c>
      <c r="L127" s="87">
        <f t="shared" si="158"/>
        <v>22</v>
      </c>
      <c r="M127" s="97">
        <v>3</v>
      </c>
      <c r="N127" s="97">
        <v>10</v>
      </c>
      <c r="O127" s="97">
        <v>8</v>
      </c>
      <c r="P127" s="98">
        <v>1</v>
      </c>
      <c r="Q127" s="99">
        <f t="shared" si="159"/>
        <v>32</v>
      </c>
      <c r="R127" s="85">
        <v>0</v>
      </c>
      <c r="S127" s="211">
        <f t="shared" si="160"/>
        <v>32</v>
      </c>
      <c r="T127" s="97">
        <v>1</v>
      </c>
      <c r="U127" s="97">
        <v>9</v>
      </c>
      <c r="V127" s="97">
        <v>12</v>
      </c>
      <c r="W127" s="98">
        <v>10</v>
      </c>
      <c r="X127" s="292">
        <f t="shared" si="161"/>
        <v>74</v>
      </c>
      <c r="Y127" s="85">
        <v>2</v>
      </c>
      <c r="Z127" s="211">
        <f t="shared" si="162"/>
        <v>72</v>
      </c>
      <c r="AA127" s="97">
        <v>17</v>
      </c>
      <c r="AB127" s="97">
        <v>27</v>
      </c>
      <c r="AC127" s="97">
        <v>16</v>
      </c>
      <c r="AD127" s="115">
        <v>12</v>
      </c>
      <c r="AE127" s="99">
        <f t="shared" si="163"/>
        <v>42</v>
      </c>
      <c r="AF127" s="85">
        <v>5</v>
      </c>
      <c r="AG127" s="211">
        <f t="shared" si="164"/>
        <v>37</v>
      </c>
      <c r="AH127" s="97">
        <v>16</v>
      </c>
      <c r="AI127" s="97">
        <v>8</v>
      </c>
      <c r="AJ127" s="97">
        <v>8</v>
      </c>
      <c r="AK127" s="98">
        <v>5</v>
      </c>
      <c r="AL127" s="292">
        <f t="shared" si="165"/>
        <v>31</v>
      </c>
      <c r="AM127" s="85">
        <v>2</v>
      </c>
      <c r="AN127" s="211">
        <f t="shared" si="166"/>
        <v>29</v>
      </c>
      <c r="AO127" s="97">
        <v>4</v>
      </c>
      <c r="AP127" s="97">
        <v>7</v>
      </c>
      <c r="AQ127" s="97">
        <v>10</v>
      </c>
      <c r="AR127" s="98">
        <v>8</v>
      </c>
    </row>
    <row r="128" spans="1:44">
      <c r="A128" s="409"/>
      <c r="B128" s="244" t="s">
        <v>322</v>
      </c>
      <c r="C128" s="96">
        <f t="shared" si="155"/>
        <v>220</v>
      </c>
      <c r="D128" s="97">
        <v>18</v>
      </c>
      <c r="E128" s="211">
        <f t="shared" si="156"/>
        <v>202</v>
      </c>
      <c r="F128" s="97">
        <v>75</v>
      </c>
      <c r="G128" s="97">
        <v>68</v>
      </c>
      <c r="H128" s="97">
        <v>46</v>
      </c>
      <c r="I128" s="98">
        <v>13</v>
      </c>
      <c r="J128" s="96">
        <f t="shared" si="157"/>
        <v>25</v>
      </c>
      <c r="K128" s="97">
        <v>0</v>
      </c>
      <c r="L128" s="87">
        <f t="shared" si="158"/>
        <v>25</v>
      </c>
      <c r="M128" s="97">
        <v>4</v>
      </c>
      <c r="N128" s="97">
        <v>12</v>
      </c>
      <c r="O128" s="97">
        <v>6</v>
      </c>
      <c r="P128" s="98">
        <v>3</v>
      </c>
      <c r="Q128" s="99">
        <f t="shared" si="159"/>
        <v>32</v>
      </c>
      <c r="R128" s="85">
        <v>0</v>
      </c>
      <c r="S128" s="211">
        <f t="shared" si="160"/>
        <v>32</v>
      </c>
      <c r="T128" s="97">
        <v>1</v>
      </c>
      <c r="U128" s="97">
        <v>10</v>
      </c>
      <c r="V128" s="97">
        <v>7</v>
      </c>
      <c r="W128" s="98">
        <v>14</v>
      </c>
      <c r="X128" s="292">
        <f t="shared" si="161"/>
        <v>66</v>
      </c>
      <c r="Y128" s="85">
        <v>3</v>
      </c>
      <c r="Z128" s="211">
        <f t="shared" si="162"/>
        <v>63</v>
      </c>
      <c r="AA128" s="97">
        <v>16</v>
      </c>
      <c r="AB128" s="97">
        <v>22</v>
      </c>
      <c r="AC128" s="97">
        <v>20</v>
      </c>
      <c r="AD128" s="115">
        <v>5</v>
      </c>
      <c r="AE128" s="99">
        <f t="shared" si="163"/>
        <v>29</v>
      </c>
      <c r="AF128" s="85">
        <v>1</v>
      </c>
      <c r="AG128" s="211">
        <f t="shared" si="164"/>
        <v>28</v>
      </c>
      <c r="AH128" s="97">
        <v>9</v>
      </c>
      <c r="AI128" s="97">
        <v>9</v>
      </c>
      <c r="AJ128" s="97">
        <v>5</v>
      </c>
      <c r="AK128" s="98">
        <v>5</v>
      </c>
      <c r="AL128" s="292">
        <f t="shared" si="165"/>
        <v>25</v>
      </c>
      <c r="AM128" s="85">
        <v>2</v>
      </c>
      <c r="AN128" s="211">
        <f t="shared" si="166"/>
        <v>23</v>
      </c>
      <c r="AO128" s="97">
        <v>2</v>
      </c>
      <c r="AP128" s="97">
        <v>8</v>
      </c>
      <c r="AQ128" s="97">
        <v>8</v>
      </c>
      <c r="AR128" s="98">
        <v>5</v>
      </c>
    </row>
    <row r="129" spans="1:44">
      <c r="A129" s="409"/>
      <c r="B129" s="244" t="s">
        <v>323</v>
      </c>
      <c r="C129" s="96">
        <f t="shared" si="155"/>
        <v>214</v>
      </c>
      <c r="D129" s="97">
        <v>18</v>
      </c>
      <c r="E129" s="211">
        <f t="shared" si="156"/>
        <v>196</v>
      </c>
      <c r="F129" s="97">
        <v>67</v>
      </c>
      <c r="G129" s="97">
        <v>67</v>
      </c>
      <c r="H129" s="97">
        <v>47</v>
      </c>
      <c r="I129" s="98">
        <v>15</v>
      </c>
      <c r="J129" s="96">
        <f t="shared" si="157"/>
        <v>19</v>
      </c>
      <c r="K129" s="97">
        <v>0</v>
      </c>
      <c r="L129" s="87">
        <f t="shared" si="158"/>
        <v>19</v>
      </c>
      <c r="M129" s="97">
        <v>3</v>
      </c>
      <c r="N129" s="97">
        <v>9</v>
      </c>
      <c r="O129" s="97">
        <v>6</v>
      </c>
      <c r="P129" s="98">
        <v>1</v>
      </c>
      <c r="Q129" s="99">
        <f t="shared" si="159"/>
        <v>36</v>
      </c>
      <c r="R129" s="85">
        <v>0</v>
      </c>
      <c r="S129" s="211">
        <f t="shared" si="160"/>
        <v>36</v>
      </c>
      <c r="T129" s="97">
        <v>2</v>
      </c>
      <c r="U129" s="97">
        <v>13</v>
      </c>
      <c r="V129" s="97">
        <v>11</v>
      </c>
      <c r="W129" s="98">
        <v>10</v>
      </c>
      <c r="X129" s="292">
        <f t="shared" si="161"/>
        <v>69</v>
      </c>
      <c r="Y129" s="85">
        <v>3</v>
      </c>
      <c r="Z129" s="211">
        <f t="shared" si="162"/>
        <v>66</v>
      </c>
      <c r="AA129" s="97">
        <v>14</v>
      </c>
      <c r="AB129" s="97">
        <v>21</v>
      </c>
      <c r="AC129" s="97">
        <v>23</v>
      </c>
      <c r="AD129" s="115">
        <v>8</v>
      </c>
      <c r="AE129" s="99">
        <f t="shared" si="163"/>
        <v>33</v>
      </c>
      <c r="AF129" s="85">
        <v>2</v>
      </c>
      <c r="AG129" s="211">
        <f t="shared" si="164"/>
        <v>31</v>
      </c>
      <c r="AH129" s="97">
        <v>14</v>
      </c>
      <c r="AI129" s="97">
        <v>7</v>
      </c>
      <c r="AJ129" s="97">
        <v>7</v>
      </c>
      <c r="AK129" s="98">
        <v>3</v>
      </c>
      <c r="AL129" s="292">
        <f t="shared" si="165"/>
        <v>27</v>
      </c>
      <c r="AM129" s="85">
        <v>1</v>
      </c>
      <c r="AN129" s="211">
        <f t="shared" si="166"/>
        <v>26</v>
      </c>
      <c r="AO129" s="97">
        <v>5</v>
      </c>
      <c r="AP129" s="97">
        <v>5</v>
      </c>
      <c r="AQ129" s="97">
        <v>8</v>
      </c>
      <c r="AR129" s="98">
        <v>8</v>
      </c>
    </row>
    <row r="130" spans="1:44">
      <c r="A130" s="409"/>
      <c r="B130" s="257" t="s">
        <v>324</v>
      </c>
      <c r="C130" s="96">
        <f t="shared" si="155"/>
        <v>199</v>
      </c>
      <c r="D130" s="118">
        <v>15</v>
      </c>
      <c r="E130" s="211">
        <f t="shared" si="156"/>
        <v>184</v>
      </c>
      <c r="F130" s="118">
        <v>63</v>
      </c>
      <c r="G130" s="118">
        <v>45</v>
      </c>
      <c r="H130" s="118">
        <v>37</v>
      </c>
      <c r="I130" s="120">
        <v>39</v>
      </c>
      <c r="J130" s="96">
        <f t="shared" si="157"/>
        <v>16</v>
      </c>
      <c r="K130" s="97">
        <v>0</v>
      </c>
      <c r="L130" s="87">
        <f t="shared" si="158"/>
        <v>16</v>
      </c>
      <c r="M130" s="118">
        <v>2</v>
      </c>
      <c r="N130" s="118">
        <v>8</v>
      </c>
      <c r="O130" s="118">
        <v>6</v>
      </c>
      <c r="P130" s="120">
        <v>0</v>
      </c>
      <c r="Q130" s="99">
        <f t="shared" si="159"/>
        <v>30</v>
      </c>
      <c r="R130" s="85">
        <v>0</v>
      </c>
      <c r="S130" s="211">
        <f t="shared" si="160"/>
        <v>30</v>
      </c>
      <c r="T130" s="118">
        <v>4</v>
      </c>
      <c r="U130" s="118">
        <v>8</v>
      </c>
      <c r="V130" s="118">
        <v>9</v>
      </c>
      <c r="W130" s="120">
        <v>9</v>
      </c>
      <c r="X130" s="292">
        <f t="shared" si="161"/>
        <v>42</v>
      </c>
      <c r="Y130" s="132">
        <v>2</v>
      </c>
      <c r="Z130" s="211">
        <f t="shared" si="162"/>
        <v>40</v>
      </c>
      <c r="AA130" s="118">
        <v>11</v>
      </c>
      <c r="AB130" s="118">
        <v>15</v>
      </c>
      <c r="AC130" s="118">
        <v>12</v>
      </c>
      <c r="AD130" s="310">
        <v>2</v>
      </c>
      <c r="AE130" s="99">
        <f t="shared" si="163"/>
        <v>16</v>
      </c>
      <c r="AF130" s="132">
        <v>2</v>
      </c>
      <c r="AG130" s="211">
        <f t="shared" si="164"/>
        <v>14</v>
      </c>
      <c r="AH130" s="118">
        <v>7</v>
      </c>
      <c r="AI130" s="118">
        <v>5</v>
      </c>
      <c r="AJ130" s="118">
        <v>2</v>
      </c>
      <c r="AK130" s="120">
        <v>0</v>
      </c>
      <c r="AL130" s="292">
        <f t="shared" si="165"/>
        <v>23</v>
      </c>
      <c r="AM130" s="132">
        <v>0</v>
      </c>
      <c r="AN130" s="211">
        <f t="shared" si="166"/>
        <v>23</v>
      </c>
      <c r="AO130" s="118">
        <v>4</v>
      </c>
      <c r="AP130" s="118">
        <v>5</v>
      </c>
      <c r="AQ130" s="118">
        <v>10</v>
      </c>
      <c r="AR130" s="120">
        <v>4</v>
      </c>
    </row>
    <row r="131" spans="1:44">
      <c r="A131" s="409"/>
      <c r="B131" s="260" t="s">
        <v>325</v>
      </c>
      <c r="C131" s="96">
        <f t="shared" si="155"/>
        <v>164</v>
      </c>
      <c r="D131" s="97">
        <v>14</v>
      </c>
      <c r="E131" s="211">
        <f t="shared" si="156"/>
        <v>150</v>
      </c>
      <c r="F131" s="97">
        <v>53</v>
      </c>
      <c r="G131" s="97">
        <v>39</v>
      </c>
      <c r="H131" s="97">
        <v>35</v>
      </c>
      <c r="I131" s="98">
        <v>23</v>
      </c>
      <c r="J131" s="96">
        <f t="shared" si="157"/>
        <v>9</v>
      </c>
      <c r="K131" s="97">
        <v>0</v>
      </c>
      <c r="L131" s="87">
        <f t="shared" si="158"/>
        <v>9</v>
      </c>
      <c r="M131" s="97">
        <v>3</v>
      </c>
      <c r="N131" s="97">
        <v>3</v>
      </c>
      <c r="O131" s="97">
        <v>2</v>
      </c>
      <c r="P131" s="98">
        <v>1</v>
      </c>
      <c r="Q131" s="99">
        <f t="shared" si="159"/>
        <v>21</v>
      </c>
      <c r="R131" s="85">
        <v>0</v>
      </c>
      <c r="S131" s="211">
        <f t="shared" si="160"/>
        <v>21</v>
      </c>
      <c r="T131" s="97">
        <v>1</v>
      </c>
      <c r="U131" s="97">
        <v>6</v>
      </c>
      <c r="V131" s="97">
        <v>7</v>
      </c>
      <c r="W131" s="98">
        <v>7</v>
      </c>
      <c r="X131" s="292">
        <f t="shared" si="161"/>
        <v>47</v>
      </c>
      <c r="Y131" s="85">
        <v>2</v>
      </c>
      <c r="Z131" s="211">
        <f t="shared" si="162"/>
        <v>45</v>
      </c>
      <c r="AA131" s="97">
        <v>12</v>
      </c>
      <c r="AB131" s="97">
        <v>15</v>
      </c>
      <c r="AC131" s="97">
        <v>12</v>
      </c>
      <c r="AD131" s="115">
        <v>6</v>
      </c>
      <c r="AE131" s="99">
        <f t="shared" si="163"/>
        <v>25</v>
      </c>
      <c r="AF131" s="85">
        <v>2</v>
      </c>
      <c r="AG131" s="211">
        <f t="shared" si="164"/>
        <v>23</v>
      </c>
      <c r="AH131" s="97">
        <v>12</v>
      </c>
      <c r="AI131" s="97">
        <v>5</v>
      </c>
      <c r="AJ131" s="97">
        <v>3</v>
      </c>
      <c r="AK131" s="98">
        <v>3</v>
      </c>
      <c r="AL131" s="292">
        <f t="shared" si="165"/>
        <v>18</v>
      </c>
      <c r="AM131" s="85">
        <v>1</v>
      </c>
      <c r="AN131" s="211">
        <f t="shared" si="166"/>
        <v>17</v>
      </c>
      <c r="AO131" s="97">
        <v>4</v>
      </c>
      <c r="AP131" s="97">
        <v>4</v>
      </c>
      <c r="AQ131" s="97">
        <v>3</v>
      </c>
      <c r="AR131" s="98">
        <v>6</v>
      </c>
    </row>
    <row r="132" spans="1:44">
      <c r="A132" s="409"/>
      <c r="B132" s="244" t="s">
        <v>326</v>
      </c>
      <c r="C132" s="96">
        <f t="shared" si="155"/>
        <v>175</v>
      </c>
      <c r="D132" s="97">
        <v>17</v>
      </c>
      <c r="E132" s="211">
        <f t="shared" si="156"/>
        <v>158</v>
      </c>
      <c r="F132" s="97">
        <v>59</v>
      </c>
      <c r="G132" s="97">
        <v>45</v>
      </c>
      <c r="H132" s="97">
        <v>32</v>
      </c>
      <c r="I132" s="98">
        <v>22</v>
      </c>
      <c r="J132" s="96">
        <f t="shared" si="157"/>
        <v>19</v>
      </c>
      <c r="K132" s="97">
        <v>0</v>
      </c>
      <c r="L132" s="87">
        <f t="shared" si="158"/>
        <v>19</v>
      </c>
      <c r="M132" s="97">
        <v>6</v>
      </c>
      <c r="N132" s="97">
        <v>10</v>
      </c>
      <c r="O132" s="97">
        <v>3</v>
      </c>
      <c r="P132" s="98">
        <v>0</v>
      </c>
      <c r="Q132" s="99">
        <f t="shared" si="159"/>
        <v>29</v>
      </c>
      <c r="R132" s="85">
        <v>0</v>
      </c>
      <c r="S132" s="211">
        <f t="shared" si="160"/>
        <v>29</v>
      </c>
      <c r="T132" s="97">
        <v>1</v>
      </c>
      <c r="U132" s="97">
        <v>8</v>
      </c>
      <c r="V132" s="97">
        <v>11</v>
      </c>
      <c r="W132" s="98">
        <v>9</v>
      </c>
      <c r="X132" s="292">
        <f t="shared" si="161"/>
        <v>67</v>
      </c>
      <c r="Y132" s="85">
        <v>2</v>
      </c>
      <c r="Z132" s="211">
        <f t="shared" si="162"/>
        <v>65</v>
      </c>
      <c r="AA132" s="97">
        <v>15</v>
      </c>
      <c r="AB132" s="97">
        <v>24</v>
      </c>
      <c r="AC132" s="97">
        <v>18</v>
      </c>
      <c r="AD132" s="115">
        <v>8</v>
      </c>
      <c r="AE132" s="99">
        <f t="shared" si="163"/>
        <v>22</v>
      </c>
      <c r="AF132" s="85">
        <v>1</v>
      </c>
      <c r="AG132" s="211">
        <f t="shared" si="164"/>
        <v>21</v>
      </c>
      <c r="AH132" s="97">
        <v>9</v>
      </c>
      <c r="AI132" s="97">
        <v>5</v>
      </c>
      <c r="AJ132" s="97">
        <v>4</v>
      </c>
      <c r="AK132" s="98">
        <v>3</v>
      </c>
      <c r="AL132" s="292">
        <f t="shared" si="165"/>
        <v>24</v>
      </c>
      <c r="AM132" s="85">
        <v>1</v>
      </c>
      <c r="AN132" s="211">
        <f t="shared" si="166"/>
        <v>23</v>
      </c>
      <c r="AO132" s="97">
        <v>3</v>
      </c>
      <c r="AP132" s="97">
        <v>10</v>
      </c>
      <c r="AQ132" s="97">
        <v>9</v>
      </c>
      <c r="AR132" s="98">
        <v>1</v>
      </c>
    </row>
    <row r="133" spans="1:44">
      <c r="A133" s="409"/>
      <c r="B133" s="257" t="s">
        <v>327</v>
      </c>
      <c r="C133" s="96">
        <f t="shared" si="155"/>
        <v>166</v>
      </c>
      <c r="D133" s="118">
        <v>15</v>
      </c>
      <c r="E133" s="211">
        <f t="shared" si="156"/>
        <v>151</v>
      </c>
      <c r="F133" s="118">
        <v>69</v>
      </c>
      <c r="G133" s="118">
        <v>37</v>
      </c>
      <c r="H133" s="118">
        <v>28</v>
      </c>
      <c r="I133" s="120">
        <v>17</v>
      </c>
      <c r="J133" s="96">
        <f t="shared" si="157"/>
        <v>14</v>
      </c>
      <c r="K133" s="97">
        <v>0</v>
      </c>
      <c r="L133" s="87">
        <f t="shared" si="158"/>
        <v>14</v>
      </c>
      <c r="M133" s="118">
        <v>2</v>
      </c>
      <c r="N133" s="118">
        <v>6</v>
      </c>
      <c r="O133" s="118">
        <v>3</v>
      </c>
      <c r="P133" s="120">
        <v>3</v>
      </c>
      <c r="Q133" s="99">
        <f t="shared" si="159"/>
        <v>29</v>
      </c>
      <c r="R133" s="85">
        <v>0</v>
      </c>
      <c r="S133" s="211">
        <f t="shared" si="160"/>
        <v>29</v>
      </c>
      <c r="T133" s="118">
        <v>1</v>
      </c>
      <c r="U133" s="118">
        <v>9</v>
      </c>
      <c r="V133" s="118">
        <v>8</v>
      </c>
      <c r="W133" s="120">
        <v>11</v>
      </c>
      <c r="X133" s="292">
        <f t="shared" si="161"/>
        <v>50</v>
      </c>
      <c r="Y133" s="132">
        <v>3</v>
      </c>
      <c r="Z133" s="211">
        <f t="shared" si="162"/>
        <v>47</v>
      </c>
      <c r="AA133" s="118">
        <v>13</v>
      </c>
      <c r="AB133" s="118">
        <v>17</v>
      </c>
      <c r="AC133" s="118">
        <v>12</v>
      </c>
      <c r="AD133" s="310">
        <v>5</v>
      </c>
      <c r="AE133" s="99">
        <f t="shared" si="163"/>
        <v>19</v>
      </c>
      <c r="AF133" s="132">
        <v>1</v>
      </c>
      <c r="AG133" s="211">
        <f t="shared" si="164"/>
        <v>18</v>
      </c>
      <c r="AH133" s="118">
        <v>8</v>
      </c>
      <c r="AI133" s="118">
        <v>5</v>
      </c>
      <c r="AJ133" s="118">
        <v>4</v>
      </c>
      <c r="AK133" s="120">
        <v>1</v>
      </c>
      <c r="AL133" s="292">
        <f t="shared" si="165"/>
        <v>17</v>
      </c>
      <c r="AM133" s="132">
        <v>0</v>
      </c>
      <c r="AN133" s="211">
        <f t="shared" si="166"/>
        <v>17</v>
      </c>
      <c r="AO133" s="118">
        <v>2</v>
      </c>
      <c r="AP133" s="118">
        <v>4</v>
      </c>
      <c r="AQ133" s="118">
        <v>9</v>
      </c>
      <c r="AR133" s="120">
        <v>2</v>
      </c>
    </row>
    <row r="134" spans="1:44">
      <c r="A134" s="409"/>
      <c r="B134" s="244" t="s">
        <v>328</v>
      </c>
      <c r="C134" s="96">
        <f t="shared" si="155"/>
        <v>163</v>
      </c>
      <c r="D134" s="97">
        <v>16</v>
      </c>
      <c r="E134" s="211">
        <f t="shared" si="156"/>
        <v>147</v>
      </c>
      <c r="F134" s="97">
        <v>42</v>
      </c>
      <c r="G134" s="97">
        <v>41</v>
      </c>
      <c r="H134" s="97">
        <v>45</v>
      </c>
      <c r="I134" s="98">
        <v>19</v>
      </c>
      <c r="J134" s="96">
        <f t="shared" si="157"/>
        <v>19</v>
      </c>
      <c r="K134" s="97">
        <v>0</v>
      </c>
      <c r="L134" s="87">
        <f t="shared" si="158"/>
        <v>19</v>
      </c>
      <c r="M134" s="97">
        <v>3</v>
      </c>
      <c r="N134" s="97">
        <v>14</v>
      </c>
      <c r="O134" s="97">
        <v>0</v>
      </c>
      <c r="P134" s="98">
        <v>2</v>
      </c>
      <c r="Q134" s="99">
        <f t="shared" si="159"/>
        <v>24</v>
      </c>
      <c r="R134" s="85">
        <v>0</v>
      </c>
      <c r="S134" s="211">
        <f t="shared" si="160"/>
        <v>24</v>
      </c>
      <c r="T134" s="97">
        <v>2</v>
      </c>
      <c r="U134" s="97">
        <v>4</v>
      </c>
      <c r="V134" s="97">
        <v>8</v>
      </c>
      <c r="W134" s="98">
        <v>10</v>
      </c>
      <c r="X134" s="292">
        <f>SUM(Y134:Z134)</f>
        <v>59</v>
      </c>
      <c r="Y134" s="97">
        <v>2</v>
      </c>
      <c r="Z134" s="211">
        <f t="shared" si="162"/>
        <v>57</v>
      </c>
      <c r="AA134" s="97">
        <v>20</v>
      </c>
      <c r="AB134" s="97">
        <v>17</v>
      </c>
      <c r="AC134" s="97">
        <v>15</v>
      </c>
      <c r="AD134" s="115">
        <v>5</v>
      </c>
      <c r="AE134" s="99">
        <f t="shared" si="163"/>
        <v>31</v>
      </c>
      <c r="AF134" s="97">
        <v>2</v>
      </c>
      <c r="AG134" s="211">
        <f t="shared" si="164"/>
        <v>29</v>
      </c>
      <c r="AH134" s="97">
        <v>16</v>
      </c>
      <c r="AI134" s="97">
        <v>9</v>
      </c>
      <c r="AJ134" s="97">
        <v>2</v>
      </c>
      <c r="AK134" s="98">
        <v>2</v>
      </c>
      <c r="AL134" s="292">
        <f t="shared" si="165"/>
        <v>21</v>
      </c>
      <c r="AM134" s="97">
        <v>0</v>
      </c>
      <c r="AN134" s="211">
        <f t="shared" si="166"/>
        <v>21</v>
      </c>
      <c r="AO134" s="97">
        <v>5</v>
      </c>
      <c r="AP134" s="97">
        <v>4</v>
      </c>
      <c r="AQ134" s="97">
        <v>6</v>
      </c>
      <c r="AR134" s="98">
        <v>6</v>
      </c>
    </row>
    <row r="135" spans="1:44" ht="17.25" thickBot="1">
      <c r="A135" s="425" t="s">
        <v>675</v>
      </c>
      <c r="B135" s="426"/>
      <c r="C135" s="218">
        <f>SUM(C117:C134)</f>
        <v>4988</v>
      </c>
      <c r="D135" s="219">
        <f t="shared" ref="D135:AR135" si="168">SUM(D117:D134)</f>
        <v>415</v>
      </c>
      <c r="E135" s="219">
        <f t="shared" si="168"/>
        <v>4573</v>
      </c>
      <c r="F135" s="219">
        <f t="shared" si="168"/>
        <v>1538</v>
      </c>
      <c r="G135" s="219">
        <f t="shared" si="168"/>
        <v>1450</v>
      </c>
      <c r="H135" s="219">
        <f t="shared" si="168"/>
        <v>1070</v>
      </c>
      <c r="I135" s="234">
        <f t="shared" si="168"/>
        <v>515</v>
      </c>
      <c r="J135" s="218">
        <f t="shared" si="168"/>
        <v>460</v>
      </c>
      <c r="K135" s="219">
        <f t="shared" si="168"/>
        <v>4</v>
      </c>
      <c r="L135" s="219">
        <f t="shared" si="168"/>
        <v>456</v>
      </c>
      <c r="M135" s="219">
        <f t="shared" si="168"/>
        <v>88</v>
      </c>
      <c r="N135" s="219">
        <f t="shared" si="168"/>
        <v>181</v>
      </c>
      <c r="O135" s="219">
        <f t="shared" si="168"/>
        <v>136</v>
      </c>
      <c r="P135" s="234">
        <f t="shared" si="168"/>
        <v>51</v>
      </c>
      <c r="Q135" s="218">
        <f t="shared" si="168"/>
        <v>799</v>
      </c>
      <c r="R135" s="219">
        <f t="shared" si="168"/>
        <v>4</v>
      </c>
      <c r="S135" s="219">
        <f t="shared" si="168"/>
        <v>795</v>
      </c>
      <c r="T135" s="219">
        <f t="shared" si="168"/>
        <v>73</v>
      </c>
      <c r="U135" s="219">
        <f t="shared" si="168"/>
        <v>215</v>
      </c>
      <c r="V135" s="219">
        <f t="shared" si="168"/>
        <v>222</v>
      </c>
      <c r="W135" s="234">
        <f t="shared" si="168"/>
        <v>285</v>
      </c>
      <c r="X135" s="273">
        <f t="shared" si="168"/>
        <v>1394</v>
      </c>
      <c r="Y135" s="219">
        <f t="shared" si="168"/>
        <v>74</v>
      </c>
      <c r="Z135" s="219">
        <f t="shared" si="168"/>
        <v>1320</v>
      </c>
      <c r="AA135" s="219">
        <f t="shared" si="168"/>
        <v>349</v>
      </c>
      <c r="AB135" s="219">
        <f t="shared" si="168"/>
        <v>462</v>
      </c>
      <c r="AC135" s="219">
        <f t="shared" si="168"/>
        <v>360</v>
      </c>
      <c r="AD135" s="309">
        <f t="shared" si="168"/>
        <v>149</v>
      </c>
      <c r="AE135" s="218">
        <f t="shared" si="168"/>
        <v>539</v>
      </c>
      <c r="AF135" s="219">
        <f t="shared" si="168"/>
        <v>36</v>
      </c>
      <c r="AG135" s="219">
        <f t="shared" si="168"/>
        <v>503</v>
      </c>
      <c r="AH135" s="219">
        <f t="shared" si="168"/>
        <v>215</v>
      </c>
      <c r="AI135" s="219">
        <f t="shared" si="168"/>
        <v>144</v>
      </c>
      <c r="AJ135" s="219">
        <f t="shared" si="168"/>
        <v>97</v>
      </c>
      <c r="AK135" s="234">
        <f t="shared" si="168"/>
        <v>47</v>
      </c>
      <c r="AL135" s="273">
        <f t="shared" si="168"/>
        <v>494</v>
      </c>
      <c r="AM135" s="219">
        <f t="shared" si="168"/>
        <v>23</v>
      </c>
      <c r="AN135" s="219">
        <f t="shared" si="168"/>
        <v>471</v>
      </c>
      <c r="AO135" s="219">
        <f t="shared" si="168"/>
        <v>96</v>
      </c>
      <c r="AP135" s="219">
        <f t="shared" si="168"/>
        <v>142</v>
      </c>
      <c r="AQ135" s="219">
        <f t="shared" si="168"/>
        <v>157</v>
      </c>
      <c r="AR135" s="234">
        <f t="shared" si="168"/>
        <v>76</v>
      </c>
    </row>
    <row r="136" spans="1:44">
      <c r="A136" s="408" t="s">
        <v>400</v>
      </c>
      <c r="B136" s="256" t="s">
        <v>329</v>
      </c>
      <c r="C136" s="284">
        <f>D136+E136</f>
        <v>1097</v>
      </c>
      <c r="D136" s="223">
        <v>85</v>
      </c>
      <c r="E136" s="223">
        <f>SUM(F136:I136)</f>
        <v>1012</v>
      </c>
      <c r="F136" s="223">
        <v>401</v>
      </c>
      <c r="G136" s="223">
        <v>301</v>
      </c>
      <c r="H136" s="223">
        <v>130</v>
      </c>
      <c r="I136" s="226">
        <v>180</v>
      </c>
      <c r="J136" s="284">
        <f>K136+L136</f>
        <v>89</v>
      </c>
      <c r="K136" s="223">
        <v>0</v>
      </c>
      <c r="L136" s="223">
        <f>SUM(M136:P136)</f>
        <v>89</v>
      </c>
      <c r="M136" s="223">
        <v>27</v>
      </c>
      <c r="N136" s="223">
        <v>40</v>
      </c>
      <c r="O136" s="223">
        <v>5</v>
      </c>
      <c r="P136" s="226">
        <v>17</v>
      </c>
      <c r="Q136" s="284">
        <f>R136+S136</f>
        <v>193</v>
      </c>
      <c r="R136" s="227">
        <v>2</v>
      </c>
      <c r="S136" s="223">
        <f>SUM(T136:W136)</f>
        <v>191</v>
      </c>
      <c r="T136" s="223">
        <v>43</v>
      </c>
      <c r="U136" s="223">
        <v>67</v>
      </c>
      <c r="V136" s="223">
        <v>43</v>
      </c>
      <c r="W136" s="226">
        <v>38</v>
      </c>
      <c r="X136" s="269">
        <f>Y136+Z136</f>
        <v>360</v>
      </c>
      <c r="Y136" s="227">
        <v>26</v>
      </c>
      <c r="Z136" s="223">
        <f>SUM(AA136:AD136)</f>
        <v>334</v>
      </c>
      <c r="AA136" s="223">
        <v>127</v>
      </c>
      <c r="AB136" s="223">
        <v>100</v>
      </c>
      <c r="AC136" s="223">
        <v>32</v>
      </c>
      <c r="AD136" s="303">
        <v>75</v>
      </c>
      <c r="AE136" s="284">
        <f>AF136+AG136</f>
        <v>127</v>
      </c>
      <c r="AF136" s="227">
        <v>9</v>
      </c>
      <c r="AG136" s="223">
        <f>SUM(AH136:AK136)</f>
        <v>118</v>
      </c>
      <c r="AH136" s="223">
        <v>59</v>
      </c>
      <c r="AI136" s="223">
        <v>28</v>
      </c>
      <c r="AJ136" s="223">
        <v>8</v>
      </c>
      <c r="AK136" s="226">
        <v>23</v>
      </c>
      <c r="AL136" s="269">
        <f>AM136+AN136</f>
        <v>80</v>
      </c>
      <c r="AM136" s="227">
        <v>5</v>
      </c>
      <c r="AN136" s="223">
        <f>SUM(AO136:AR136)</f>
        <v>75</v>
      </c>
      <c r="AO136" s="223">
        <v>32</v>
      </c>
      <c r="AP136" s="223">
        <v>26</v>
      </c>
      <c r="AQ136" s="223">
        <v>8</v>
      </c>
      <c r="AR136" s="226">
        <v>9</v>
      </c>
    </row>
    <row r="137" spans="1:44">
      <c r="A137" s="409"/>
      <c r="B137" s="244" t="s">
        <v>330</v>
      </c>
      <c r="C137" s="96">
        <f t="shared" ref="C137:C146" si="169">D137+E137</f>
        <v>523</v>
      </c>
      <c r="D137" s="97">
        <v>43</v>
      </c>
      <c r="E137" s="97">
        <f t="shared" ref="E137:E146" si="170">SUM(F137:I137)</f>
        <v>480</v>
      </c>
      <c r="F137" s="97">
        <v>165</v>
      </c>
      <c r="G137" s="97">
        <v>130</v>
      </c>
      <c r="H137" s="97">
        <v>114</v>
      </c>
      <c r="I137" s="98">
        <v>71</v>
      </c>
      <c r="J137" s="96">
        <f t="shared" ref="J137:J146" si="171">K137+L137</f>
        <v>55</v>
      </c>
      <c r="K137" s="97">
        <v>0</v>
      </c>
      <c r="L137" s="97">
        <f t="shared" ref="L137:L146" si="172">SUM(M137:P137)</f>
        <v>55</v>
      </c>
      <c r="M137" s="97">
        <v>13</v>
      </c>
      <c r="N137" s="97">
        <v>22</v>
      </c>
      <c r="O137" s="97">
        <v>11</v>
      </c>
      <c r="P137" s="98">
        <v>9</v>
      </c>
      <c r="Q137" s="96">
        <f t="shared" ref="Q137:Q146" si="173">R137+S137</f>
        <v>76</v>
      </c>
      <c r="R137" s="85">
        <v>1</v>
      </c>
      <c r="S137" s="97">
        <f t="shared" ref="S137:S146" si="174">SUM(T137:W137)</f>
        <v>75</v>
      </c>
      <c r="T137" s="97">
        <v>13</v>
      </c>
      <c r="U137" s="97">
        <v>23</v>
      </c>
      <c r="V137" s="97">
        <v>10</v>
      </c>
      <c r="W137" s="98">
        <v>29</v>
      </c>
      <c r="X137" s="102">
        <f t="shared" ref="X137:X146" si="175">Y137+Z137</f>
        <v>146</v>
      </c>
      <c r="Y137" s="85">
        <v>11</v>
      </c>
      <c r="Z137" s="97">
        <f t="shared" ref="Z137:Z146" si="176">SUM(AA137:AD137)</f>
        <v>135</v>
      </c>
      <c r="AA137" s="97">
        <v>44</v>
      </c>
      <c r="AB137" s="97">
        <v>58</v>
      </c>
      <c r="AC137" s="97">
        <v>16</v>
      </c>
      <c r="AD137" s="115">
        <v>17</v>
      </c>
      <c r="AE137" s="96">
        <f t="shared" ref="AE137:AE146" si="177">AF137+AG137</f>
        <v>70</v>
      </c>
      <c r="AF137" s="85">
        <v>5</v>
      </c>
      <c r="AG137" s="97">
        <f t="shared" ref="AG137:AG146" si="178">SUM(AH137:AK137)</f>
        <v>65</v>
      </c>
      <c r="AH137" s="97">
        <v>26</v>
      </c>
      <c r="AI137" s="97">
        <v>21</v>
      </c>
      <c r="AJ137" s="97">
        <v>13</v>
      </c>
      <c r="AK137" s="98">
        <v>5</v>
      </c>
      <c r="AL137" s="102">
        <f t="shared" ref="AL137:AL146" si="179">AM137+AN137</f>
        <v>47</v>
      </c>
      <c r="AM137" s="85">
        <v>1</v>
      </c>
      <c r="AN137" s="97">
        <f t="shared" ref="AN137:AN146" si="180">SUM(AO137:AR137)</f>
        <v>46</v>
      </c>
      <c r="AO137" s="97">
        <v>12</v>
      </c>
      <c r="AP137" s="97">
        <v>15</v>
      </c>
      <c r="AQ137" s="97">
        <v>5</v>
      </c>
      <c r="AR137" s="98">
        <v>14</v>
      </c>
    </row>
    <row r="138" spans="1:44">
      <c r="A138" s="409"/>
      <c r="B138" s="244" t="s">
        <v>331</v>
      </c>
      <c r="C138" s="96">
        <f t="shared" si="169"/>
        <v>437</v>
      </c>
      <c r="D138" s="97">
        <v>38</v>
      </c>
      <c r="E138" s="97">
        <f t="shared" si="170"/>
        <v>399</v>
      </c>
      <c r="F138" s="97">
        <v>139</v>
      </c>
      <c r="G138" s="97">
        <v>125</v>
      </c>
      <c r="H138" s="97">
        <v>90</v>
      </c>
      <c r="I138" s="98">
        <v>45</v>
      </c>
      <c r="J138" s="96">
        <f t="shared" si="171"/>
        <v>32</v>
      </c>
      <c r="K138" s="97">
        <v>0</v>
      </c>
      <c r="L138" s="97">
        <f t="shared" si="172"/>
        <v>32</v>
      </c>
      <c r="M138" s="97">
        <v>8</v>
      </c>
      <c r="N138" s="97">
        <v>16</v>
      </c>
      <c r="O138" s="97">
        <v>5</v>
      </c>
      <c r="P138" s="98">
        <v>3</v>
      </c>
      <c r="Q138" s="96">
        <f t="shared" si="173"/>
        <v>64</v>
      </c>
      <c r="R138" s="85">
        <v>0</v>
      </c>
      <c r="S138" s="97">
        <f t="shared" si="174"/>
        <v>64</v>
      </c>
      <c r="T138" s="97">
        <v>10</v>
      </c>
      <c r="U138" s="97">
        <v>22</v>
      </c>
      <c r="V138" s="97">
        <v>22</v>
      </c>
      <c r="W138" s="98">
        <v>10</v>
      </c>
      <c r="X138" s="102">
        <f t="shared" si="175"/>
        <v>110</v>
      </c>
      <c r="Y138" s="85">
        <v>7</v>
      </c>
      <c r="Z138" s="97">
        <f t="shared" si="176"/>
        <v>103</v>
      </c>
      <c r="AA138" s="97">
        <v>27</v>
      </c>
      <c r="AB138" s="97">
        <v>35</v>
      </c>
      <c r="AC138" s="97">
        <v>31</v>
      </c>
      <c r="AD138" s="115">
        <v>10</v>
      </c>
      <c r="AE138" s="96">
        <f t="shared" si="177"/>
        <v>43</v>
      </c>
      <c r="AF138" s="85">
        <v>3</v>
      </c>
      <c r="AG138" s="97">
        <f t="shared" si="178"/>
        <v>40</v>
      </c>
      <c r="AH138" s="97">
        <v>18</v>
      </c>
      <c r="AI138" s="97">
        <v>13</v>
      </c>
      <c r="AJ138" s="97">
        <v>5</v>
      </c>
      <c r="AK138" s="98">
        <v>4</v>
      </c>
      <c r="AL138" s="102">
        <f t="shared" si="179"/>
        <v>27</v>
      </c>
      <c r="AM138" s="85">
        <v>2</v>
      </c>
      <c r="AN138" s="97">
        <f t="shared" si="180"/>
        <v>25</v>
      </c>
      <c r="AO138" s="97">
        <v>9</v>
      </c>
      <c r="AP138" s="97">
        <v>12</v>
      </c>
      <c r="AQ138" s="97">
        <v>4</v>
      </c>
      <c r="AR138" s="98">
        <v>0</v>
      </c>
    </row>
    <row r="139" spans="1:44">
      <c r="A139" s="409"/>
      <c r="B139" s="244" t="s">
        <v>332</v>
      </c>
      <c r="C139" s="96">
        <f t="shared" si="169"/>
        <v>193</v>
      </c>
      <c r="D139" s="97">
        <v>17</v>
      </c>
      <c r="E139" s="97">
        <f t="shared" si="170"/>
        <v>176</v>
      </c>
      <c r="F139" s="97">
        <v>53</v>
      </c>
      <c r="G139" s="97">
        <v>55</v>
      </c>
      <c r="H139" s="97">
        <v>35</v>
      </c>
      <c r="I139" s="98">
        <v>33</v>
      </c>
      <c r="J139" s="96">
        <f t="shared" si="171"/>
        <v>20</v>
      </c>
      <c r="K139" s="97">
        <v>0</v>
      </c>
      <c r="L139" s="97">
        <f t="shared" si="172"/>
        <v>20</v>
      </c>
      <c r="M139" s="97">
        <v>11</v>
      </c>
      <c r="N139" s="97">
        <v>7</v>
      </c>
      <c r="O139" s="97">
        <v>1</v>
      </c>
      <c r="P139" s="98">
        <v>1</v>
      </c>
      <c r="Q139" s="96">
        <f t="shared" si="173"/>
        <v>34</v>
      </c>
      <c r="R139" s="85">
        <v>0</v>
      </c>
      <c r="S139" s="97">
        <f t="shared" si="174"/>
        <v>34</v>
      </c>
      <c r="T139" s="97">
        <v>6</v>
      </c>
      <c r="U139" s="97">
        <v>9</v>
      </c>
      <c r="V139" s="97">
        <v>13</v>
      </c>
      <c r="W139" s="98">
        <v>6</v>
      </c>
      <c r="X139" s="102">
        <f t="shared" si="175"/>
        <v>73</v>
      </c>
      <c r="Y139" s="85">
        <v>2</v>
      </c>
      <c r="Z139" s="97">
        <f t="shared" si="176"/>
        <v>71</v>
      </c>
      <c r="AA139" s="97">
        <v>18</v>
      </c>
      <c r="AB139" s="97">
        <v>28</v>
      </c>
      <c r="AC139" s="97">
        <v>15</v>
      </c>
      <c r="AD139" s="115">
        <v>10</v>
      </c>
      <c r="AE139" s="96">
        <f t="shared" si="177"/>
        <v>53</v>
      </c>
      <c r="AF139" s="85">
        <v>4</v>
      </c>
      <c r="AG139" s="97">
        <f t="shared" si="178"/>
        <v>49</v>
      </c>
      <c r="AH139" s="97">
        <v>23</v>
      </c>
      <c r="AI139" s="97">
        <v>18</v>
      </c>
      <c r="AJ139" s="97">
        <v>7</v>
      </c>
      <c r="AK139" s="98">
        <v>1</v>
      </c>
      <c r="AL139" s="102">
        <f t="shared" si="179"/>
        <v>27</v>
      </c>
      <c r="AM139" s="85">
        <v>2</v>
      </c>
      <c r="AN139" s="97">
        <f t="shared" si="180"/>
        <v>25</v>
      </c>
      <c r="AO139" s="97">
        <v>7</v>
      </c>
      <c r="AP139" s="97">
        <v>7</v>
      </c>
      <c r="AQ139" s="97">
        <v>4</v>
      </c>
      <c r="AR139" s="98">
        <v>7</v>
      </c>
    </row>
    <row r="140" spans="1:44">
      <c r="A140" s="409"/>
      <c r="B140" s="244" t="s">
        <v>333</v>
      </c>
      <c r="C140" s="96">
        <f t="shared" si="169"/>
        <v>210</v>
      </c>
      <c r="D140" s="97">
        <v>11</v>
      </c>
      <c r="E140" s="97">
        <f t="shared" si="170"/>
        <v>199</v>
      </c>
      <c r="F140" s="97">
        <v>68</v>
      </c>
      <c r="G140" s="97">
        <v>62</v>
      </c>
      <c r="H140" s="97">
        <v>39</v>
      </c>
      <c r="I140" s="98">
        <v>30</v>
      </c>
      <c r="J140" s="96">
        <f t="shared" si="171"/>
        <v>21</v>
      </c>
      <c r="K140" s="97">
        <v>2</v>
      </c>
      <c r="L140" s="97">
        <f t="shared" si="172"/>
        <v>19</v>
      </c>
      <c r="M140" s="97">
        <v>5</v>
      </c>
      <c r="N140" s="97">
        <v>10</v>
      </c>
      <c r="O140" s="97">
        <v>0</v>
      </c>
      <c r="P140" s="98">
        <v>4</v>
      </c>
      <c r="Q140" s="96">
        <f t="shared" si="173"/>
        <v>36</v>
      </c>
      <c r="R140" s="85">
        <v>0</v>
      </c>
      <c r="S140" s="97">
        <f t="shared" si="174"/>
        <v>36</v>
      </c>
      <c r="T140" s="97">
        <v>4</v>
      </c>
      <c r="U140" s="97">
        <v>15</v>
      </c>
      <c r="V140" s="97">
        <v>11</v>
      </c>
      <c r="W140" s="98">
        <v>6</v>
      </c>
      <c r="X140" s="102">
        <f t="shared" si="175"/>
        <v>78</v>
      </c>
      <c r="Y140" s="85">
        <v>6</v>
      </c>
      <c r="Z140" s="97">
        <f t="shared" si="176"/>
        <v>72</v>
      </c>
      <c r="AA140" s="97">
        <v>23</v>
      </c>
      <c r="AB140" s="97">
        <v>28</v>
      </c>
      <c r="AC140" s="97">
        <v>14</v>
      </c>
      <c r="AD140" s="115">
        <v>7</v>
      </c>
      <c r="AE140" s="96">
        <f t="shared" si="177"/>
        <v>48</v>
      </c>
      <c r="AF140" s="85">
        <v>3</v>
      </c>
      <c r="AG140" s="97">
        <f t="shared" si="178"/>
        <v>45</v>
      </c>
      <c r="AH140" s="97">
        <v>18</v>
      </c>
      <c r="AI140" s="97">
        <v>10</v>
      </c>
      <c r="AJ140" s="97">
        <v>7</v>
      </c>
      <c r="AK140" s="98">
        <v>10</v>
      </c>
      <c r="AL140" s="102">
        <f t="shared" si="179"/>
        <v>27</v>
      </c>
      <c r="AM140" s="85">
        <v>3</v>
      </c>
      <c r="AN140" s="97">
        <f t="shared" si="180"/>
        <v>24</v>
      </c>
      <c r="AO140" s="97">
        <v>8</v>
      </c>
      <c r="AP140" s="97">
        <v>9</v>
      </c>
      <c r="AQ140" s="97">
        <v>4</v>
      </c>
      <c r="AR140" s="98">
        <v>3</v>
      </c>
    </row>
    <row r="141" spans="1:44">
      <c r="A141" s="409"/>
      <c r="B141" s="244" t="s">
        <v>334</v>
      </c>
      <c r="C141" s="96">
        <f t="shared" si="169"/>
        <v>257</v>
      </c>
      <c r="D141" s="97">
        <v>20</v>
      </c>
      <c r="E141" s="97">
        <f t="shared" si="170"/>
        <v>237</v>
      </c>
      <c r="F141" s="97">
        <v>72</v>
      </c>
      <c r="G141" s="97">
        <v>70</v>
      </c>
      <c r="H141" s="97">
        <v>54</v>
      </c>
      <c r="I141" s="98">
        <v>41</v>
      </c>
      <c r="J141" s="96">
        <f t="shared" si="171"/>
        <v>23</v>
      </c>
      <c r="K141" s="97">
        <v>1</v>
      </c>
      <c r="L141" s="97">
        <f t="shared" si="172"/>
        <v>22</v>
      </c>
      <c r="M141" s="97">
        <v>10</v>
      </c>
      <c r="N141" s="97">
        <v>6</v>
      </c>
      <c r="O141" s="97">
        <v>3</v>
      </c>
      <c r="P141" s="98">
        <v>3</v>
      </c>
      <c r="Q141" s="96">
        <f t="shared" si="173"/>
        <v>34</v>
      </c>
      <c r="R141" s="85">
        <v>0</v>
      </c>
      <c r="S141" s="97">
        <f t="shared" si="174"/>
        <v>34</v>
      </c>
      <c r="T141" s="97">
        <v>3</v>
      </c>
      <c r="U141" s="97">
        <v>16</v>
      </c>
      <c r="V141" s="97">
        <v>10</v>
      </c>
      <c r="W141" s="98">
        <v>5</v>
      </c>
      <c r="X141" s="102">
        <f t="shared" si="175"/>
        <v>73</v>
      </c>
      <c r="Y141" s="85">
        <v>3</v>
      </c>
      <c r="Z141" s="97">
        <f t="shared" si="176"/>
        <v>70</v>
      </c>
      <c r="AA141" s="97">
        <v>22</v>
      </c>
      <c r="AB141" s="97">
        <v>26</v>
      </c>
      <c r="AC141" s="97">
        <v>8</v>
      </c>
      <c r="AD141" s="115">
        <v>14</v>
      </c>
      <c r="AE141" s="96">
        <f t="shared" si="177"/>
        <v>55</v>
      </c>
      <c r="AF141" s="85">
        <v>5</v>
      </c>
      <c r="AG141" s="97">
        <f t="shared" si="178"/>
        <v>50</v>
      </c>
      <c r="AH141" s="97">
        <v>27</v>
      </c>
      <c r="AI141" s="97">
        <v>10</v>
      </c>
      <c r="AJ141" s="97">
        <v>10</v>
      </c>
      <c r="AK141" s="98">
        <v>3</v>
      </c>
      <c r="AL141" s="102">
        <f t="shared" si="179"/>
        <v>24</v>
      </c>
      <c r="AM141" s="85">
        <v>1</v>
      </c>
      <c r="AN141" s="97">
        <f t="shared" si="180"/>
        <v>23</v>
      </c>
      <c r="AO141" s="97">
        <v>7</v>
      </c>
      <c r="AP141" s="97">
        <v>12</v>
      </c>
      <c r="AQ141" s="97">
        <v>4</v>
      </c>
      <c r="AR141" s="98">
        <v>0</v>
      </c>
    </row>
    <row r="142" spans="1:44">
      <c r="A142" s="409"/>
      <c r="B142" s="244" t="s">
        <v>335</v>
      </c>
      <c r="C142" s="96">
        <f t="shared" si="169"/>
        <v>139</v>
      </c>
      <c r="D142" s="97">
        <v>9</v>
      </c>
      <c r="E142" s="97">
        <f t="shared" si="170"/>
        <v>130</v>
      </c>
      <c r="F142" s="97">
        <v>38</v>
      </c>
      <c r="G142" s="97">
        <v>39</v>
      </c>
      <c r="H142" s="97">
        <v>33</v>
      </c>
      <c r="I142" s="98">
        <v>20</v>
      </c>
      <c r="J142" s="96">
        <f t="shared" si="171"/>
        <v>9</v>
      </c>
      <c r="K142" s="97">
        <v>0</v>
      </c>
      <c r="L142" s="97">
        <f t="shared" si="172"/>
        <v>9</v>
      </c>
      <c r="M142" s="97">
        <v>3</v>
      </c>
      <c r="N142" s="97">
        <v>5</v>
      </c>
      <c r="O142" s="97">
        <v>0</v>
      </c>
      <c r="P142" s="98">
        <v>1</v>
      </c>
      <c r="Q142" s="96">
        <f t="shared" si="173"/>
        <v>24</v>
      </c>
      <c r="R142" s="85">
        <v>0</v>
      </c>
      <c r="S142" s="97">
        <f t="shared" si="174"/>
        <v>24</v>
      </c>
      <c r="T142" s="97">
        <v>6</v>
      </c>
      <c r="U142" s="97">
        <v>7</v>
      </c>
      <c r="V142" s="97">
        <v>7</v>
      </c>
      <c r="W142" s="98">
        <v>4</v>
      </c>
      <c r="X142" s="102">
        <f t="shared" si="175"/>
        <v>55</v>
      </c>
      <c r="Y142" s="133">
        <v>5</v>
      </c>
      <c r="Z142" s="130">
        <f t="shared" si="176"/>
        <v>50</v>
      </c>
      <c r="AA142" s="130">
        <v>13</v>
      </c>
      <c r="AB142" s="130">
        <v>16</v>
      </c>
      <c r="AC142" s="130">
        <v>13</v>
      </c>
      <c r="AD142" s="312">
        <v>8</v>
      </c>
      <c r="AE142" s="96">
        <f t="shared" si="177"/>
        <v>14</v>
      </c>
      <c r="AF142" s="85">
        <v>1</v>
      </c>
      <c r="AG142" s="97">
        <f t="shared" si="178"/>
        <v>13</v>
      </c>
      <c r="AH142" s="97">
        <v>5</v>
      </c>
      <c r="AI142" s="97">
        <v>5</v>
      </c>
      <c r="AJ142" s="97">
        <v>1</v>
      </c>
      <c r="AK142" s="98">
        <v>2</v>
      </c>
      <c r="AL142" s="102">
        <f t="shared" si="179"/>
        <v>12</v>
      </c>
      <c r="AM142" s="85">
        <v>1</v>
      </c>
      <c r="AN142" s="97">
        <f t="shared" si="180"/>
        <v>11</v>
      </c>
      <c r="AO142" s="97">
        <v>4</v>
      </c>
      <c r="AP142" s="97">
        <v>3</v>
      </c>
      <c r="AQ142" s="97">
        <v>3</v>
      </c>
      <c r="AR142" s="98">
        <v>1</v>
      </c>
    </row>
    <row r="143" spans="1:44">
      <c r="A143" s="409"/>
      <c r="B143" s="244" t="s">
        <v>336</v>
      </c>
      <c r="C143" s="96">
        <f t="shared" si="169"/>
        <v>201</v>
      </c>
      <c r="D143" s="97">
        <v>14</v>
      </c>
      <c r="E143" s="97">
        <f t="shared" si="170"/>
        <v>187</v>
      </c>
      <c r="F143" s="97">
        <v>59</v>
      </c>
      <c r="G143" s="97">
        <v>56</v>
      </c>
      <c r="H143" s="97">
        <v>37</v>
      </c>
      <c r="I143" s="98">
        <v>35</v>
      </c>
      <c r="J143" s="96">
        <f t="shared" si="171"/>
        <v>24</v>
      </c>
      <c r="K143" s="97">
        <v>0</v>
      </c>
      <c r="L143" s="97">
        <f t="shared" si="172"/>
        <v>24</v>
      </c>
      <c r="M143" s="97">
        <v>7</v>
      </c>
      <c r="N143" s="97">
        <v>10</v>
      </c>
      <c r="O143" s="97">
        <v>2</v>
      </c>
      <c r="P143" s="98">
        <v>5</v>
      </c>
      <c r="Q143" s="96">
        <f t="shared" si="173"/>
        <v>28</v>
      </c>
      <c r="R143" s="85">
        <v>0</v>
      </c>
      <c r="S143" s="97">
        <f t="shared" si="174"/>
        <v>28</v>
      </c>
      <c r="T143" s="97">
        <v>3</v>
      </c>
      <c r="U143" s="97">
        <v>8</v>
      </c>
      <c r="V143" s="97">
        <v>13</v>
      </c>
      <c r="W143" s="98">
        <v>4</v>
      </c>
      <c r="X143" s="102">
        <f t="shared" si="175"/>
        <v>81</v>
      </c>
      <c r="Y143" s="133">
        <v>4</v>
      </c>
      <c r="Z143" s="130">
        <f t="shared" si="176"/>
        <v>77</v>
      </c>
      <c r="AA143" s="130">
        <v>24</v>
      </c>
      <c r="AB143" s="130">
        <v>24</v>
      </c>
      <c r="AC143" s="130">
        <v>17</v>
      </c>
      <c r="AD143" s="312">
        <v>12</v>
      </c>
      <c r="AE143" s="96">
        <f t="shared" si="177"/>
        <v>41</v>
      </c>
      <c r="AF143" s="85">
        <v>4</v>
      </c>
      <c r="AG143" s="97">
        <f t="shared" si="178"/>
        <v>37</v>
      </c>
      <c r="AH143" s="97">
        <v>18</v>
      </c>
      <c r="AI143" s="97">
        <v>10</v>
      </c>
      <c r="AJ143" s="97">
        <v>2</v>
      </c>
      <c r="AK143" s="98">
        <v>7</v>
      </c>
      <c r="AL143" s="102">
        <f t="shared" si="179"/>
        <v>29</v>
      </c>
      <c r="AM143" s="85">
        <v>0</v>
      </c>
      <c r="AN143" s="97">
        <f t="shared" si="180"/>
        <v>29</v>
      </c>
      <c r="AO143" s="97">
        <v>9</v>
      </c>
      <c r="AP143" s="97">
        <v>13</v>
      </c>
      <c r="AQ143" s="97">
        <v>4</v>
      </c>
      <c r="AR143" s="98">
        <v>3</v>
      </c>
    </row>
    <row r="144" spans="1:44">
      <c r="A144" s="409"/>
      <c r="B144" s="244" t="s">
        <v>337</v>
      </c>
      <c r="C144" s="96">
        <f t="shared" si="169"/>
        <v>235</v>
      </c>
      <c r="D144" s="97">
        <v>15</v>
      </c>
      <c r="E144" s="97">
        <f t="shared" si="170"/>
        <v>220</v>
      </c>
      <c r="F144" s="97">
        <v>77</v>
      </c>
      <c r="G144" s="97">
        <v>51</v>
      </c>
      <c r="H144" s="97">
        <v>44</v>
      </c>
      <c r="I144" s="98">
        <v>48</v>
      </c>
      <c r="J144" s="96">
        <f t="shared" si="171"/>
        <v>19</v>
      </c>
      <c r="K144" s="97">
        <v>0</v>
      </c>
      <c r="L144" s="97">
        <f t="shared" si="172"/>
        <v>19</v>
      </c>
      <c r="M144" s="97">
        <v>6</v>
      </c>
      <c r="N144" s="97">
        <v>8</v>
      </c>
      <c r="O144" s="97">
        <v>3</v>
      </c>
      <c r="P144" s="98">
        <v>2</v>
      </c>
      <c r="Q144" s="96">
        <f t="shared" si="173"/>
        <v>33</v>
      </c>
      <c r="R144" s="85">
        <v>0</v>
      </c>
      <c r="S144" s="97">
        <f t="shared" si="174"/>
        <v>33</v>
      </c>
      <c r="T144" s="97">
        <v>7</v>
      </c>
      <c r="U144" s="97">
        <v>10</v>
      </c>
      <c r="V144" s="97">
        <v>11</v>
      </c>
      <c r="W144" s="98">
        <v>5</v>
      </c>
      <c r="X144" s="102">
        <f t="shared" si="175"/>
        <v>83</v>
      </c>
      <c r="Y144" s="85">
        <v>6</v>
      </c>
      <c r="Z144" s="97">
        <f t="shared" si="176"/>
        <v>77</v>
      </c>
      <c r="AA144" s="97">
        <v>19</v>
      </c>
      <c r="AB144" s="97">
        <v>18</v>
      </c>
      <c r="AC144" s="97">
        <v>17</v>
      </c>
      <c r="AD144" s="115">
        <v>23</v>
      </c>
      <c r="AE144" s="96">
        <f t="shared" si="177"/>
        <v>34</v>
      </c>
      <c r="AF144" s="85">
        <v>3</v>
      </c>
      <c r="AG144" s="97">
        <f t="shared" si="178"/>
        <v>31</v>
      </c>
      <c r="AH144" s="97">
        <v>12</v>
      </c>
      <c r="AI144" s="97">
        <v>4</v>
      </c>
      <c r="AJ144" s="97">
        <v>3</v>
      </c>
      <c r="AK144" s="98">
        <v>12</v>
      </c>
      <c r="AL144" s="102">
        <f t="shared" si="179"/>
        <v>28</v>
      </c>
      <c r="AM144" s="85">
        <v>1</v>
      </c>
      <c r="AN144" s="97">
        <f t="shared" si="180"/>
        <v>27</v>
      </c>
      <c r="AO144" s="97">
        <v>11</v>
      </c>
      <c r="AP144" s="97">
        <v>12</v>
      </c>
      <c r="AQ144" s="97">
        <v>1</v>
      </c>
      <c r="AR144" s="98">
        <v>3</v>
      </c>
    </row>
    <row r="145" spans="1:44">
      <c r="A145" s="409"/>
      <c r="B145" s="244" t="s">
        <v>338</v>
      </c>
      <c r="C145" s="96">
        <f t="shared" si="169"/>
        <v>229</v>
      </c>
      <c r="D145" s="97">
        <v>16</v>
      </c>
      <c r="E145" s="97">
        <f t="shared" si="170"/>
        <v>213</v>
      </c>
      <c r="F145" s="97">
        <v>62</v>
      </c>
      <c r="G145" s="97">
        <v>66</v>
      </c>
      <c r="H145" s="97">
        <v>53</v>
      </c>
      <c r="I145" s="98">
        <v>32</v>
      </c>
      <c r="J145" s="96">
        <f t="shared" si="171"/>
        <v>26</v>
      </c>
      <c r="K145" s="97">
        <v>0</v>
      </c>
      <c r="L145" s="97">
        <f t="shared" si="172"/>
        <v>26</v>
      </c>
      <c r="M145" s="97">
        <v>7</v>
      </c>
      <c r="N145" s="97">
        <v>10</v>
      </c>
      <c r="O145" s="97">
        <v>6</v>
      </c>
      <c r="P145" s="98">
        <v>3</v>
      </c>
      <c r="Q145" s="96">
        <f t="shared" si="173"/>
        <v>45</v>
      </c>
      <c r="R145" s="85">
        <v>0</v>
      </c>
      <c r="S145" s="97">
        <f t="shared" si="174"/>
        <v>45</v>
      </c>
      <c r="T145" s="97">
        <v>5</v>
      </c>
      <c r="U145" s="97">
        <v>14</v>
      </c>
      <c r="V145" s="97">
        <v>12</v>
      </c>
      <c r="W145" s="98">
        <v>14</v>
      </c>
      <c r="X145" s="102">
        <f t="shared" si="175"/>
        <v>110</v>
      </c>
      <c r="Y145" s="85">
        <v>6</v>
      </c>
      <c r="Z145" s="97">
        <f t="shared" si="176"/>
        <v>104</v>
      </c>
      <c r="AA145" s="97">
        <v>28</v>
      </c>
      <c r="AB145" s="97">
        <v>30</v>
      </c>
      <c r="AC145" s="97">
        <v>22</v>
      </c>
      <c r="AD145" s="115">
        <v>24</v>
      </c>
      <c r="AE145" s="96">
        <f t="shared" si="177"/>
        <v>49</v>
      </c>
      <c r="AF145" s="85">
        <v>2</v>
      </c>
      <c r="AG145" s="97">
        <f t="shared" si="178"/>
        <v>47</v>
      </c>
      <c r="AH145" s="97">
        <v>25</v>
      </c>
      <c r="AI145" s="97">
        <v>16</v>
      </c>
      <c r="AJ145" s="97">
        <v>3</v>
      </c>
      <c r="AK145" s="98">
        <v>3</v>
      </c>
      <c r="AL145" s="102">
        <f t="shared" si="179"/>
        <v>35</v>
      </c>
      <c r="AM145" s="85">
        <v>1</v>
      </c>
      <c r="AN145" s="97">
        <f t="shared" si="180"/>
        <v>34</v>
      </c>
      <c r="AO145" s="97">
        <v>10</v>
      </c>
      <c r="AP145" s="97">
        <v>16</v>
      </c>
      <c r="AQ145" s="97">
        <v>7</v>
      </c>
      <c r="AR145" s="98">
        <v>1</v>
      </c>
    </row>
    <row r="146" spans="1:44">
      <c r="A146" s="409"/>
      <c r="B146" s="244" t="s">
        <v>339</v>
      </c>
      <c r="C146" s="96">
        <f t="shared" si="169"/>
        <v>204</v>
      </c>
      <c r="D146" s="97">
        <v>16</v>
      </c>
      <c r="E146" s="97">
        <f t="shared" si="170"/>
        <v>188</v>
      </c>
      <c r="F146" s="97">
        <v>68</v>
      </c>
      <c r="G146" s="97">
        <v>40</v>
      </c>
      <c r="H146" s="97">
        <v>54</v>
      </c>
      <c r="I146" s="98">
        <v>26</v>
      </c>
      <c r="J146" s="96">
        <f t="shared" si="171"/>
        <v>17</v>
      </c>
      <c r="K146" s="97">
        <v>0</v>
      </c>
      <c r="L146" s="97">
        <f t="shared" si="172"/>
        <v>17</v>
      </c>
      <c r="M146" s="97">
        <v>5</v>
      </c>
      <c r="N146" s="97">
        <v>6</v>
      </c>
      <c r="O146" s="97">
        <v>2</v>
      </c>
      <c r="P146" s="98">
        <v>4</v>
      </c>
      <c r="Q146" s="96">
        <f t="shared" si="173"/>
        <v>25</v>
      </c>
      <c r="R146" s="85">
        <v>0</v>
      </c>
      <c r="S146" s="97">
        <f t="shared" si="174"/>
        <v>25</v>
      </c>
      <c r="T146" s="97">
        <v>3</v>
      </c>
      <c r="U146" s="97">
        <v>8</v>
      </c>
      <c r="V146" s="97">
        <v>10</v>
      </c>
      <c r="W146" s="98">
        <v>4</v>
      </c>
      <c r="X146" s="102">
        <f t="shared" si="175"/>
        <v>67</v>
      </c>
      <c r="Y146" s="85">
        <v>4</v>
      </c>
      <c r="Z146" s="97">
        <f t="shared" si="176"/>
        <v>63</v>
      </c>
      <c r="AA146" s="97">
        <v>26</v>
      </c>
      <c r="AB146" s="97">
        <v>21</v>
      </c>
      <c r="AC146" s="97">
        <v>9</v>
      </c>
      <c r="AD146" s="115">
        <v>7</v>
      </c>
      <c r="AE146" s="96">
        <f t="shared" si="177"/>
        <v>30</v>
      </c>
      <c r="AF146" s="85">
        <v>1</v>
      </c>
      <c r="AG146" s="97">
        <f t="shared" si="178"/>
        <v>29</v>
      </c>
      <c r="AH146" s="97">
        <v>15</v>
      </c>
      <c r="AI146" s="97">
        <v>7</v>
      </c>
      <c r="AJ146" s="97">
        <v>4</v>
      </c>
      <c r="AK146" s="98">
        <v>3</v>
      </c>
      <c r="AL146" s="102">
        <f t="shared" si="179"/>
        <v>29</v>
      </c>
      <c r="AM146" s="85">
        <v>1</v>
      </c>
      <c r="AN146" s="97">
        <f t="shared" si="180"/>
        <v>28</v>
      </c>
      <c r="AO146" s="97">
        <v>7</v>
      </c>
      <c r="AP146" s="97">
        <v>16</v>
      </c>
      <c r="AQ146" s="97">
        <v>5</v>
      </c>
      <c r="AR146" s="98">
        <v>0</v>
      </c>
    </row>
    <row r="147" spans="1:44" ht="17.25" thickBot="1">
      <c r="A147" s="423" t="s">
        <v>676</v>
      </c>
      <c r="B147" s="424"/>
      <c r="C147" s="283">
        <f>SUM(C136:C146)</f>
        <v>3725</v>
      </c>
      <c r="D147" s="221">
        <f t="shared" ref="D147:AR147" si="181">SUM(D136:D146)</f>
        <v>284</v>
      </c>
      <c r="E147" s="221">
        <f t="shared" si="181"/>
        <v>3441</v>
      </c>
      <c r="F147" s="221">
        <f t="shared" si="181"/>
        <v>1202</v>
      </c>
      <c r="G147" s="221">
        <f t="shared" si="181"/>
        <v>995</v>
      </c>
      <c r="H147" s="221">
        <f t="shared" si="181"/>
        <v>683</v>
      </c>
      <c r="I147" s="222">
        <f t="shared" si="181"/>
        <v>561</v>
      </c>
      <c r="J147" s="283">
        <f t="shared" si="181"/>
        <v>335</v>
      </c>
      <c r="K147" s="221">
        <f t="shared" si="181"/>
        <v>3</v>
      </c>
      <c r="L147" s="221">
        <f t="shared" si="181"/>
        <v>332</v>
      </c>
      <c r="M147" s="221">
        <f t="shared" si="181"/>
        <v>102</v>
      </c>
      <c r="N147" s="221">
        <f t="shared" si="181"/>
        <v>140</v>
      </c>
      <c r="O147" s="221">
        <f t="shared" si="181"/>
        <v>38</v>
      </c>
      <c r="P147" s="222">
        <f t="shared" si="181"/>
        <v>52</v>
      </c>
      <c r="Q147" s="283">
        <f t="shared" si="181"/>
        <v>592</v>
      </c>
      <c r="R147" s="221">
        <f t="shared" si="181"/>
        <v>3</v>
      </c>
      <c r="S147" s="221">
        <f t="shared" si="181"/>
        <v>589</v>
      </c>
      <c r="T147" s="221">
        <f t="shared" si="181"/>
        <v>103</v>
      </c>
      <c r="U147" s="221">
        <f t="shared" si="181"/>
        <v>199</v>
      </c>
      <c r="V147" s="221">
        <f t="shared" si="181"/>
        <v>162</v>
      </c>
      <c r="W147" s="222">
        <f t="shared" si="181"/>
        <v>125</v>
      </c>
      <c r="X147" s="268">
        <f t="shared" si="181"/>
        <v>1236</v>
      </c>
      <c r="Y147" s="221">
        <f t="shared" si="181"/>
        <v>80</v>
      </c>
      <c r="Z147" s="221">
        <f t="shared" si="181"/>
        <v>1156</v>
      </c>
      <c r="AA147" s="221">
        <f t="shared" si="181"/>
        <v>371</v>
      </c>
      <c r="AB147" s="221">
        <f t="shared" si="181"/>
        <v>384</v>
      </c>
      <c r="AC147" s="221">
        <f t="shared" si="181"/>
        <v>194</v>
      </c>
      <c r="AD147" s="302">
        <f t="shared" si="181"/>
        <v>207</v>
      </c>
      <c r="AE147" s="283">
        <f t="shared" si="181"/>
        <v>564</v>
      </c>
      <c r="AF147" s="221">
        <f t="shared" si="181"/>
        <v>40</v>
      </c>
      <c r="AG147" s="221">
        <f t="shared" si="181"/>
        <v>524</v>
      </c>
      <c r="AH147" s="221">
        <f t="shared" si="181"/>
        <v>246</v>
      </c>
      <c r="AI147" s="221">
        <f t="shared" si="181"/>
        <v>142</v>
      </c>
      <c r="AJ147" s="221">
        <f t="shared" si="181"/>
        <v>63</v>
      </c>
      <c r="AK147" s="222">
        <f t="shared" si="181"/>
        <v>73</v>
      </c>
      <c r="AL147" s="268">
        <f t="shared" si="181"/>
        <v>365</v>
      </c>
      <c r="AM147" s="221">
        <f t="shared" si="181"/>
        <v>18</v>
      </c>
      <c r="AN147" s="221">
        <f t="shared" si="181"/>
        <v>347</v>
      </c>
      <c r="AO147" s="221">
        <f t="shared" si="181"/>
        <v>116</v>
      </c>
      <c r="AP147" s="221">
        <f t="shared" si="181"/>
        <v>141</v>
      </c>
      <c r="AQ147" s="221">
        <f t="shared" si="181"/>
        <v>49</v>
      </c>
      <c r="AR147" s="222">
        <f t="shared" si="181"/>
        <v>41</v>
      </c>
    </row>
    <row r="148" spans="1:44">
      <c r="A148" s="410" t="s">
        <v>401</v>
      </c>
      <c r="B148" s="261" t="s">
        <v>340</v>
      </c>
      <c r="C148" s="113">
        <f t="shared" ref="C148:C177" si="182">SUM(D148:E148)</f>
        <v>527</v>
      </c>
      <c r="D148" s="111">
        <v>19</v>
      </c>
      <c r="E148" s="217">
        <f t="shared" ref="E148:E177" si="183">SUM(F148:I148)</f>
        <v>508</v>
      </c>
      <c r="F148" s="111">
        <v>128</v>
      </c>
      <c r="G148" s="111">
        <v>181</v>
      </c>
      <c r="H148" s="111">
        <v>152</v>
      </c>
      <c r="I148" s="112">
        <v>47</v>
      </c>
      <c r="J148" s="113">
        <f t="shared" ref="J148:J177" si="184">SUM(K148:L148)</f>
        <v>42</v>
      </c>
      <c r="K148" s="111">
        <v>0</v>
      </c>
      <c r="L148" s="217">
        <f t="shared" ref="L148:L177" si="185">SUM(M148:P148)</f>
        <v>42</v>
      </c>
      <c r="M148" s="111">
        <v>9</v>
      </c>
      <c r="N148" s="111">
        <v>18</v>
      </c>
      <c r="O148" s="111">
        <v>12</v>
      </c>
      <c r="P148" s="112">
        <v>3</v>
      </c>
      <c r="Q148" s="113">
        <f t="shared" ref="Q148:Q214" si="186">SUM(R148:S148)</f>
        <v>102</v>
      </c>
      <c r="R148" s="117">
        <v>0</v>
      </c>
      <c r="S148" s="217">
        <f t="shared" ref="S148:S214" si="187">SUM(T148:W148)</f>
        <v>102</v>
      </c>
      <c r="T148" s="111">
        <v>5</v>
      </c>
      <c r="U148" s="111">
        <v>36</v>
      </c>
      <c r="V148" s="111">
        <v>16</v>
      </c>
      <c r="W148" s="112">
        <v>45</v>
      </c>
      <c r="X148" s="274">
        <f t="shared" ref="X148:X177" si="188">SUM(Y148:Z148)</f>
        <v>125</v>
      </c>
      <c r="Y148" s="117">
        <v>0</v>
      </c>
      <c r="Z148" s="217">
        <f t="shared" ref="Z148:Z177" si="189">SUM(AA148:AD148)</f>
        <v>125</v>
      </c>
      <c r="AA148" s="111">
        <v>34</v>
      </c>
      <c r="AB148" s="111">
        <v>45</v>
      </c>
      <c r="AC148" s="111">
        <v>29</v>
      </c>
      <c r="AD148" s="114">
        <v>17</v>
      </c>
      <c r="AE148" s="113">
        <f t="shared" ref="AE148:AE177" si="190">SUM(AF148:AG148)</f>
        <v>18</v>
      </c>
      <c r="AF148" s="117">
        <v>0</v>
      </c>
      <c r="AG148" s="217">
        <f t="shared" ref="AG148:AG177" si="191">SUM(AH148:AK148)</f>
        <v>18</v>
      </c>
      <c r="AH148" s="111">
        <v>5</v>
      </c>
      <c r="AI148" s="111">
        <v>6</v>
      </c>
      <c r="AJ148" s="111">
        <v>5</v>
      </c>
      <c r="AK148" s="112">
        <v>2</v>
      </c>
      <c r="AL148" s="274">
        <f t="shared" ref="AL148:AL177" si="192">SUM(AM148:AN148)</f>
        <v>42</v>
      </c>
      <c r="AM148" s="117">
        <v>0</v>
      </c>
      <c r="AN148" s="217">
        <f t="shared" ref="AN148:AN177" si="193">SUM(AO148:AR148)</f>
        <v>42</v>
      </c>
      <c r="AO148" s="111">
        <v>5</v>
      </c>
      <c r="AP148" s="111">
        <v>20</v>
      </c>
      <c r="AQ148" s="111">
        <v>12</v>
      </c>
      <c r="AR148" s="112">
        <v>5</v>
      </c>
    </row>
    <row r="149" spans="1:44">
      <c r="A149" s="409"/>
      <c r="B149" s="244" t="s">
        <v>341</v>
      </c>
      <c r="C149" s="96">
        <f t="shared" si="182"/>
        <v>393</v>
      </c>
      <c r="D149" s="97">
        <v>38</v>
      </c>
      <c r="E149" s="211">
        <f t="shared" si="183"/>
        <v>355</v>
      </c>
      <c r="F149" s="97">
        <v>136</v>
      </c>
      <c r="G149" s="97">
        <v>130</v>
      </c>
      <c r="H149" s="97">
        <v>52</v>
      </c>
      <c r="I149" s="98">
        <v>37</v>
      </c>
      <c r="J149" s="96">
        <f t="shared" si="184"/>
        <v>33</v>
      </c>
      <c r="K149" s="97">
        <v>0</v>
      </c>
      <c r="L149" s="211">
        <f t="shared" si="185"/>
        <v>33</v>
      </c>
      <c r="M149" s="97">
        <v>8</v>
      </c>
      <c r="N149" s="97">
        <v>19</v>
      </c>
      <c r="O149" s="97">
        <v>2</v>
      </c>
      <c r="P149" s="98">
        <v>4</v>
      </c>
      <c r="Q149" s="96">
        <f t="shared" si="186"/>
        <v>52</v>
      </c>
      <c r="R149" s="85">
        <v>0</v>
      </c>
      <c r="S149" s="211">
        <f t="shared" si="187"/>
        <v>52</v>
      </c>
      <c r="T149" s="97">
        <v>11</v>
      </c>
      <c r="U149" s="97">
        <v>21</v>
      </c>
      <c r="V149" s="97">
        <v>10</v>
      </c>
      <c r="W149" s="98">
        <v>10</v>
      </c>
      <c r="X149" s="102">
        <f t="shared" si="188"/>
        <v>98</v>
      </c>
      <c r="Y149" s="85">
        <v>6</v>
      </c>
      <c r="Z149" s="211">
        <f t="shared" si="189"/>
        <v>92</v>
      </c>
      <c r="AA149" s="97">
        <v>38</v>
      </c>
      <c r="AB149" s="97">
        <v>37</v>
      </c>
      <c r="AC149" s="97">
        <v>7</v>
      </c>
      <c r="AD149" s="115">
        <v>10</v>
      </c>
      <c r="AE149" s="96">
        <f t="shared" si="190"/>
        <v>40</v>
      </c>
      <c r="AF149" s="85">
        <v>2</v>
      </c>
      <c r="AG149" s="211">
        <f t="shared" si="191"/>
        <v>38</v>
      </c>
      <c r="AH149" s="97">
        <v>19</v>
      </c>
      <c r="AI149" s="97">
        <v>10</v>
      </c>
      <c r="AJ149" s="97">
        <v>5</v>
      </c>
      <c r="AK149" s="98">
        <v>4</v>
      </c>
      <c r="AL149" s="102">
        <f t="shared" si="192"/>
        <v>32</v>
      </c>
      <c r="AM149" s="85">
        <v>2</v>
      </c>
      <c r="AN149" s="211">
        <f t="shared" si="193"/>
        <v>30</v>
      </c>
      <c r="AO149" s="97">
        <v>14</v>
      </c>
      <c r="AP149" s="97">
        <v>13</v>
      </c>
      <c r="AQ149" s="97">
        <v>2</v>
      </c>
      <c r="AR149" s="98">
        <v>1</v>
      </c>
    </row>
    <row r="150" spans="1:44">
      <c r="A150" s="409"/>
      <c r="B150" s="244" t="s">
        <v>342</v>
      </c>
      <c r="C150" s="96">
        <f t="shared" si="182"/>
        <v>367</v>
      </c>
      <c r="D150" s="97">
        <v>38</v>
      </c>
      <c r="E150" s="211">
        <f t="shared" si="183"/>
        <v>329</v>
      </c>
      <c r="F150" s="97">
        <v>144</v>
      </c>
      <c r="G150" s="97">
        <v>87</v>
      </c>
      <c r="H150" s="97">
        <v>75</v>
      </c>
      <c r="I150" s="98">
        <v>23</v>
      </c>
      <c r="J150" s="96">
        <f t="shared" si="184"/>
        <v>31</v>
      </c>
      <c r="K150" s="97">
        <v>0</v>
      </c>
      <c r="L150" s="211">
        <f t="shared" si="185"/>
        <v>31</v>
      </c>
      <c r="M150" s="97">
        <v>7</v>
      </c>
      <c r="N150" s="97">
        <v>16</v>
      </c>
      <c r="O150" s="97">
        <v>6</v>
      </c>
      <c r="P150" s="98">
        <v>2</v>
      </c>
      <c r="Q150" s="96">
        <f t="shared" si="186"/>
        <v>71</v>
      </c>
      <c r="R150" s="85">
        <v>0</v>
      </c>
      <c r="S150" s="211">
        <f t="shared" si="187"/>
        <v>71</v>
      </c>
      <c r="T150" s="97">
        <v>8</v>
      </c>
      <c r="U150" s="97">
        <v>29</v>
      </c>
      <c r="V150" s="97">
        <v>18</v>
      </c>
      <c r="W150" s="98">
        <v>16</v>
      </c>
      <c r="X150" s="102">
        <f t="shared" si="188"/>
        <v>102</v>
      </c>
      <c r="Y150" s="85">
        <v>2</v>
      </c>
      <c r="Z150" s="211">
        <f t="shared" si="189"/>
        <v>100</v>
      </c>
      <c r="AA150" s="97">
        <v>20</v>
      </c>
      <c r="AB150" s="97">
        <v>49</v>
      </c>
      <c r="AC150" s="97">
        <v>22</v>
      </c>
      <c r="AD150" s="115">
        <v>9</v>
      </c>
      <c r="AE150" s="96">
        <f t="shared" si="190"/>
        <v>26</v>
      </c>
      <c r="AF150" s="85">
        <v>1</v>
      </c>
      <c r="AG150" s="211">
        <f t="shared" si="191"/>
        <v>25</v>
      </c>
      <c r="AH150" s="97">
        <v>8</v>
      </c>
      <c r="AI150" s="97">
        <v>11</v>
      </c>
      <c r="AJ150" s="97">
        <v>5</v>
      </c>
      <c r="AK150" s="98">
        <v>1</v>
      </c>
      <c r="AL150" s="102">
        <f t="shared" si="192"/>
        <v>39</v>
      </c>
      <c r="AM150" s="85">
        <v>1</v>
      </c>
      <c r="AN150" s="211">
        <f t="shared" si="193"/>
        <v>38</v>
      </c>
      <c r="AO150" s="97">
        <v>8</v>
      </c>
      <c r="AP150" s="97">
        <v>8</v>
      </c>
      <c r="AQ150" s="97">
        <v>7</v>
      </c>
      <c r="AR150" s="98">
        <v>15</v>
      </c>
    </row>
    <row r="151" spans="1:44">
      <c r="A151" s="409"/>
      <c r="B151" s="244" t="s">
        <v>343</v>
      </c>
      <c r="C151" s="96">
        <f t="shared" si="182"/>
        <v>431</v>
      </c>
      <c r="D151" s="97">
        <v>48</v>
      </c>
      <c r="E151" s="211">
        <f t="shared" si="183"/>
        <v>383</v>
      </c>
      <c r="F151" s="97">
        <v>170</v>
      </c>
      <c r="G151" s="97">
        <v>110</v>
      </c>
      <c r="H151" s="97">
        <v>62</v>
      </c>
      <c r="I151" s="98">
        <v>41</v>
      </c>
      <c r="J151" s="96">
        <f t="shared" si="184"/>
        <v>47</v>
      </c>
      <c r="K151" s="97">
        <v>0</v>
      </c>
      <c r="L151" s="211">
        <f t="shared" si="185"/>
        <v>47</v>
      </c>
      <c r="M151" s="97">
        <v>13</v>
      </c>
      <c r="N151" s="97">
        <v>20</v>
      </c>
      <c r="O151" s="97">
        <v>6</v>
      </c>
      <c r="P151" s="98">
        <v>8</v>
      </c>
      <c r="Q151" s="96">
        <f t="shared" si="186"/>
        <v>85</v>
      </c>
      <c r="R151" s="85">
        <v>1</v>
      </c>
      <c r="S151" s="211">
        <f t="shared" si="187"/>
        <v>84</v>
      </c>
      <c r="T151" s="97">
        <v>18</v>
      </c>
      <c r="U151" s="97">
        <v>37</v>
      </c>
      <c r="V151" s="97">
        <v>19</v>
      </c>
      <c r="W151" s="98">
        <v>10</v>
      </c>
      <c r="X151" s="102">
        <f t="shared" si="188"/>
        <v>190</v>
      </c>
      <c r="Y151" s="85">
        <v>10</v>
      </c>
      <c r="Z151" s="211">
        <f t="shared" si="189"/>
        <v>180</v>
      </c>
      <c r="AA151" s="97">
        <v>50</v>
      </c>
      <c r="AB151" s="97">
        <v>81</v>
      </c>
      <c r="AC151" s="97">
        <v>18</v>
      </c>
      <c r="AD151" s="115">
        <v>31</v>
      </c>
      <c r="AE151" s="96">
        <f t="shared" si="190"/>
        <v>40</v>
      </c>
      <c r="AF151" s="85">
        <v>1</v>
      </c>
      <c r="AG151" s="211">
        <f t="shared" si="191"/>
        <v>39</v>
      </c>
      <c r="AH151" s="97">
        <v>18</v>
      </c>
      <c r="AI151" s="97">
        <v>10</v>
      </c>
      <c r="AJ151" s="97">
        <v>8</v>
      </c>
      <c r="AK151" s="98">
        <v>3</v>
      </c>
      <c r="AL151" s="102">
        <f t="shared" si="192"/>
        <v>46</v>
      </c>
      <c r="AM151" s="85">
        <v>2</v>
      </c>
      <c r="AN151" s="211">
        <f t="shared" si="193"/>
        <v>44</v>
      </c>
      <c r="AO151" s="97">
        <v>17</v>
      </c>
      <c r="AP151" s="97">
        <v>24</v>
      </c>
      <c r="AQ151" s="97">
        <v>2</v>
      </c>
      <c r="AR151" s="98">
        <v>1</v>
      </c>
    </row>
    <row r="152" spans="1:44">
      <c r="A152" s="409"/>
      <c r="B152" s="244" t="s">
        <v>344</v>
      </c>
      <c r="C152" s="96">
        <f t="shared" si="182"/>
        <v>443</v>
      </c>
      <c r="D152" s="97">
        <v>42</v>
      </c>
      <c r="E152" s="211">
        <f t="shared" si="183"/>
        <v>401</v>
      </c>
      <c r="F152" s="97">
        <v>155</v>
      </c>
      <c r="G152" s="97">
        <v>112</v>
      </c>
      <c r="H152" s="97">
        <v>97</v>
      </c>
      <c r="I152" s="98">
        <v>37</v>
      </c>
      <c r="J152" s="96">
        <f t="shared" si="184"/>
        <v>41</v>
      </c>
      <c r="K152" s="97">
        <v>0</v>
      </c>
      <c r="L152" s="211">
        <f t="shared" si="185"/>
        <v>41</v>
      </c>
      <c r="M152" s="97">
        <v>10</v>
      </c>
      <c r="N152" s="97">
        <v>23</v>
      </c>
      <c r="O152" s="97">
        <v>5</v>
      </c>
      <c r="P152" s="98">
        <v>3</v>
      </c>
      <c r="Q152" s="96">
        <f t="shared" si="186"/>
        <v>70</v>
      </c>
      <c r="R152" s="85">
        <v>0</v>
      </c>
      <c r="S152" s="211">
        <f t="shared" si="187"/>
        <v>70</v>
      </c>
      <c r="T152" s="97">
        <v>8</v>
      </c>
      <c r="U152" s="97">
        <v>26</v>
      </c>
      <c r="V152" s="97">
        <v>17</v>
      </c>
      <c r="W152" s="98">
        <v>19</v>
      </c>
      <c r="X152" s="102">
        <f t="shared" si="188"/>
        <v>134</v>
      </c>
      <c r="Y152" s="85">
        <v>6</v>
      </c>
      <c r="Z152" s="211">
        <f t="shared" si="189"/>
        <v>128</v>
      </c>
      <c r="AA152" s="97">
        <v>34</v>
      </c>
      <c r="AB152" s="97">
        <v>45</v>
      </c>
      <c r="AC152" s="97">
        <v>37</v>
      </c>
      <c r="AD152" s="115">
        <v>12</v>
      </c>
      <c r="AE152" s="96">
        <f t="shared" si="190"/>
        <v>50</v>
      </c>
      <c r="AF152" s="85">
        <v>1</v>
      </c>
      <c r="AG152" s="211">
        <f t="shared" si="191"/>
        <v>49</v>
      </c>
      <c r="AH152" s="97">
        <v>19</v>
      </c>
      <c r="AI152" s="97">
        <v>18</v>
      </c>
      <c r="AJ152" s="97">
        <v>9</v>
      </c>
      <c r="AK152" s="98">
        <v>3</v>
      </c>
      <c r="AL152" s="102">
        <f t="shared" si="192"/>
        <v>33</v>
      </c>
      <c r="AM152" s="85">
        <v>1</v>
      </c>
      <c r="AN152" s="211">
        <f t="shared" si="193"/>
        <v>32</v>
      </c>
      <c r="AO152" s="97">
        <v>9</v>
      </c>
      <c r="AP152" s="97">
        <v>12</v>
      </c>
      <c r="AQ152" s="97">
        <v>11</v>
      </c>
      <c r="AR152" s="98">
        <v>0</v>
      </c>
    </row>
    <row r="153" spans="1:44">
      <c r="A153" s="409"/>
      <c r="B153" s="244" t="s">
        <v>345</v>
      </c>
      <c r="C153" s="96">
        <f t="shared" si="182"/>
        <v>144</v>
      </c>
      <c r="D153" s="97">
        <v>17</v>
      </c>
      <c r="E153" s="211">
        <f t="shared" si="183"/>
        <v>127</v>
      </c>
      <c r="F153" s="97">
        <v>43</v>
      </c>
      <c r="G153" s="97">
        <v>39</v>
      </c>
      <c r="H153" s="97">
        <v>32</v>
      </c>
      <c r="I153" s="98">
        <v>13</v>
      </c>
      <c r="J153" s="96">
        <f t="shared" si="184"/>
        <v>12</v>
      </c>
      <c r="K153" s="97">
        <v>0</v>
      </c>
      <c r="L153" s="211">
        <f t="shared" si="185"/>
        <v>12</v>
      </c>
      <c r="M153" s="97">
        <v>7</v>
      </c>
      <c r="N153" s="97">
        <v>3</v>
      </c>
      <c r="O153" s="97">
        <v>1</v>
      </c>
      <c r="P153" s="98">
        <v>1</v>
      </c>
      <c r="Q153" s="96">
        <f t="shared" si="186"/>
        <v>25</v>
      </c>
      <c r="R153" s="85">
        <v>0</v>
      </c>
      <c r="S153" s="211">
        <f t="shared" si="187"/>
        <v>25</v>
      </c>
      <c r="T153" s="97">
        <v>5</v>
      </c>
      <c r="U153" s="97">
        <v>9</v>
      </c>
      <c r="V153" s="97">
        <v>7</v>
      </c>
      <c r="W153" s="98">
        <v>4</v>
      </c>
      <c r="X153" s="102">
        <f t="shared" si="188"/>
        <v>51</v>
      </c>
      <c r="Y153" s="85">
        <v>2</v>
      </c>
      <c r="Z153" s="211">
        <f t="shared" si="189"/>
        <v>49</v>
      </c>
      <c r="AA153" s="97">
        <v>17</v>
      </c>
      <c r="AB153" s="97">
        <v>17</v>
      </c>
      <c r="AC153" s="97">
        <v>13</v>
      </c>
      <c r="AD153" s="115">
        <v>2</v>
      </c>
      <c r="AE153" s="96">
        <f t="shared" si="190"/>
        <v>5</v>
      </c>
      <c r="AF153" s="85">
        <v>1</v>
      </c>
      <c r="AG153" s="211">
        <f t="shared" si="191"/>
        <v>4</v>
      </c>
      <c r="AH153" s="97">
        <v>1</v>
      </c>
      <c r="AI153" s="97">
        <v>2</v>
      </c>
      <c r="AJ153" s="97">
        <v>0</v>
      </c>
      <c r="AK153" s="98">
        <v>1</v>
      </c>
      <c r="AL153" s="102">
        <f t="shared" si="192"/>
        <v>16</v>
      </c>
      <c r="AM153" s="85">
        <v>1</v>
      </c>
      <c r="AN153" s="211">
        <f t="shared" si="193"/>
        <v>15</v>
      </c>
      <c r="AO153" s="97">
        <v>2</v>
      </c>
      <c r="AP153" s="97">
        <v>6</v>
      </c>
      <c r="AQ153" s="97">
        <v>6</v>
      </c>
      <c r="AR153" s="98">
        <v>1</v>
      </c>
    </row>
    <row r="154" spans="1:44">
      <c r="A154" s="409"/>
      <c r="B154" s="244" t="s">
        <v>346</v>
      </c>
      <c r="C154" s="96">
        <f t="shared" si="182"/>
        <v>322</v>
      </c>
      <c r="D154" s="97">
        <v>31</v>
      </c>
      <c r="E154" s="211">
        <f t="shared" si="183"/>
        <v>291</v>
      </c>
      <c r="F154" s="97">
        <v>112</v>
      </c>
      <c r="G154" s="97">
        <v>84</v>
      </c>
      <c r="H154" s="97">
        <v>62</v>
      </c>
      <c r="I154" s="98">
        <v>33</v>
      </c>
      <c r="J154" s="96">
        <f t="shared" si="184"/>
        <v>41</v>
      </c>
      <c r="K154" s="97">
        <v>0</v>
      </c>
      <c r="L154" s="211">
        <f t="shared" si="185"/>
        <v>41</v>
      </c>
      <c r="M154" s="97">
        <v>15</v>
      </c>
      <c r="N154" s="97">
        <v>20</v>
      </c>
      <c r="O154" s="97">
        <v>4</v>
      </c>
      <c r="P154" s="98">
        <v>2</v>
      </c>
      <c r="Q154" s="96">
        <f t="shared" si="186"/>
        <v>85</v>
      </c>
      <c r="R154" s="85">
        <v>0</v>
      </c>
      <c r="S154" s="211">
        <f t="shared" si="187"/>
        <v>85</v>
      </c>
      <c r="T154" s="97">
        <v>17</v>
      </c>
      <c r="U154" s="97">
        <v>30</v>
      </c>
      <c r="V154" s="97">
        <v>19</v>
      </c>
      <c r="W154" s="98">
        <v>19</v>
      </c>
      <c r="X154" s="102">
        <f t="shared" si="188"/>
        <v>118</v>
      </c>
      <c r="Y154" s="97">
        <v>10</v>
      </c>
      <c r="Z154" s="211">
        <f t="shared" si="189"/>
        <v>108</v>
      </c>
      <c r="AA154" s="97">
        <v>37</v>
      </c>
      <c r="AB154" s="97">
        <v>29</v>
      </c>
      <c r="AC154" s="97">
        <v>25</v>
      </c>
      <c r="AD154" s="115">
        <v>17</v>
      </c>
      <c r="AE154" s="96">
        <f t="shared" si="190"/>
        <v>43</v>
      </c>
      <c r="AF154" s="97">
        <v>1</v>
      </c>
      <c r="AG154" s="211">
        <f t="shared" si="191"/>
        <v>42</v>
      </c>
      <c r="AH154" s="97">
        <v>22</v>
      </c>
      <c r="AI154" s="97">
        <v>7</v>
      </c>
      <c r="AJ154" s="97">
        <v>7</v>
      </c>
      <c r="AK154" s="98">
        <v>6</v>
      </c>
      <c r="AL154" s="102">
        <f t="shared" si="192"/>
        <v>36</v>
      </c>
      <c r="AM154" s="97">
        <v>1</v>
      </c>
      <c r="AN154" s="211">
        <f t="shared" si="193"/>
        <v>35</v>
      </c>
      <c r="AO154" s="97">
        <v>14</v>
      </c>
      <c r="AP154" s="97">
        <v>12</v>
      </c>
      <c r="AQ154" s="97">
        <v>8</v>
      </c>
      <c r="AR154" s="98">
        <v>1</v>
      </c>
    </row>
    <row r="155" spans="1:44">
      <c r="A155" s="409"/>
      <c r="B155" s="244" t="s">
        <v>347</v>
      </c>
      <c r="C155" s="96">
        <f t="shared" si="182"/>
        <v>234</v>
      </c>
      <c r="D155" s="97">
        <v>23</v>
      </c>
      <c r="E155" s="211">
        <f t="shared" si="183"/>
        <v>211</v>
      </c>
      <c r="F155" s="97">
        <v>66</v>
      </c>
      <c r="G155" s="97">
        <v>78</v>
      </c>
      <c r="H155" s="97">
        <v>45</v>
      </c>
      <c r="I155" s="98">
        <v>22</v>
      </c>
      <c r="J155" s="96">
        <f t="shared" si="184"/>
        <v>25</v>
      </c>
      <c r="K155" s="97">
        <v>0</v>
      </c>
      <c r="L155" s="211">
        <f t="shared" si="185"/>
        <v>25</v>
      </c>
      <c r="M155" s="97">
        <v>8</v>
      </c>
      <c r="N155" s="97">
        <v>7</v>
      </c>
      <c r="O155" s="97">
        <v>6</v>
      </c>
      <c r="P155" s="98">
        <v>4</v>
      </c>
      <c r="Q155" s="96">
        <f t="shared" si="186"/>
        <v>49</v>
      </c>
      <c r="R155" s="85">
        <v>0</v>
      </c>
      <c r="S155" s="211">
        <f t="shared" si="187"/>
        <v>49</v>
      </c>
      <c r="T155" s="97">
        <v>7</v>
      </c>
      <c r="U155" s="97">
        <v>19</v>
      </c>
      <c r="V155" s="97">
        <v>13</v>
      </c>
      <c r="W155" s="98">
        <v>10</v>
      </c>
      <c r="X155" s="102">
        <f t="shared" si="188"/>
        <v>69</v>
      </c>
      <c r="Y155" s="85">
        <v>3</v>
      </c>
      <c r="Z155" s="211">
        <f t="shared" si="189"/>
        <v>66</v>
      </c>
      <c r="AA155" s="97">
        <v>20</v>
      </c>
      <c r="AB155" s="97">
        <v>23</v>
      </c>
      <c r="AC155" s="97">
        <v>13</v>
      </c>
      <c r="AD155" s="115">
        <v>10</v>
      </c>
      <c r="AE155" s="96">
        <f t="shared" si="190"/>
        <v>28</v>
      </c>
      <c r="AF155" s="85">
        <v>3</v>
      </c>
      <c r="AG155" s="211">
        <f t="shared" si="191"/>
        <v>25</v>
      </c>
      <c r="AH155" s="97">
        <v>12</v>
      </c>
      <c r="AI155" s="97">
        <v>8</v>
      </c>
      <c r="AJ155" s="97">
        <v>3</v>
      </c>
      <c r="AK155" s="98">
        <v>2</v>
      </c>
      <c r="AL155" s="102">
        <f t="shared" si="192"/>
        <v>25</v>
      </c>
      <c r="AM155" s="85">
        <v>0</v>
      </c>
      <c r="AN155" s="211">
        <f t="shared" si="193"/>
        <v>25</v>
      </c>
      <c r="AO155" s="97">
        <v>6</v>
      </c>
      <c r="AP155" s="97">
        <v>10</v>
      </c>
      <c r="AQ155" s="97">
        <v>8</v>
      </c>
      <c r="AR155" s="98">
        <v>1</v>
      </c>
    </row>
    <row r="156" spans="1:44">
      <c r="A156" s="409"/>
      <c r="B156" s="244" t="s">
        <v>348</v>
      </c>
      <c r="C156" s="96">
        <f t="shared" si="182"/>
        <v>286</v>
      </c>
      <c r="D156" s="97">
        <v>26</v>
      </c>
      <c r="E156" s="211">
        <f t="shared" si="183"/>
        <v>260</v>
      </c>
      <c r="F156" s="97">
        <v>118</v>
      </c>
      <c r="G156" s="97">
        <v>81</v>
      </c>
      <c r="H156" s="97">
        <v>36</v>
      </c>
      <c r="I156" s="98">
        <v>25</v>
      </c>
      <c r="J156" s="96">
        <f t="shared" si="184"/>
        <v>34</v>
      </c>
      <c r="K156" s="97">
        <v>1</v>
      </c>
      <c r="L156" s="211">
        <f t="shared" si="185"/>
        <v>33</v>
      </c>
      <c r="M156" s="97">
        <v>10</v>
      </c>
      <c r="N156" s="97">
        <v>19</v>
      </c>
      <c r="O156" s="97">
        <v>1</v>
      </c>
      <c r="P156" s="98">
        <v>3</v>
      </c>
      <c r="Q156" s="96">
        <f t="shared" si="186"/>
        <v>55</v>
      </c>
      <c r="R156" s="85">
        <v>0</v>
      </c>
      <c r="S156" s="211">
        <f t="shared" si="187"/>
        <v>55</v>
      </c>
      <c r="T156" s="97">
        <v>11</v>
      </c>
      <c r="U156" s="97">
        <v>21</v>
      </c>
      <c r="V156" s="97">
        <v>12</v>
      </c>
      <c r="W156" s="98">
        <v>11</v>
      </c>
      <c r="X156" s="102">
        <f t="shared" si="188"/>
        <v>84</v>
      </c>
      <c r="Y156" s="85">
        <v>4</v>
      </c>
      <c r="Z156" s="211">
        <f t="shared" si="189"/>
        <v>80</v>
      </c>
      <c r="AA156" s="97">
        <v>26</v>
      </c>
      <c r="AB156" s="97">
        <v>25</v>
      </c>
      <c r="AC156" s="97">
        <v>22</v>
      </c>
      <c r="AD156" s="115">
        <v>7</v>
      </c>
      <c r="AE156" s="96">
        <f t="shared" si="190"/>
        <v>50</v>
      </c>
      <c r="AF156" s="85">
        <v>2</v>
      </c>
      <c r="AG156" s="211">
        <f t="shared" si="191"/>
        <v>48</v>
      </c>
      <c r="AH156" s="97">
        <v>27</v>
      </c>
      <c r="AI156" s="97">
        <v>11</v>
      </c>
      <c r="AJ156" s="97">
        <v>6</v>
      </c>
      <c r="AK156" s="98">
        <v>4</v>
      </c>
      <c r="AL156" s="102">
        <f t="shared" si="192"/>
        <v>33</v>
      </c>
      <c r="AM156" s="85">
        <v>1</v>
      </c>
      <c r="AN156" s="211">
        <f t="shared" si="193"/>
        <v>32</v>
      </c>
      <c r="AO156" s="97">
        <v>17</v>
      </c>
      <c r="AP156" s="97">
        <v>12</v>
      </c>
      <c r="AQ156" s="97">
        <v>3</v>
      </c>
      <c r="AR156" s="98">
        <v>0</v>
      </c>
    </row>
    <row r="157" spans="1:44">
      <c r="A157" s="409"/>
      <c r="B157" s="244" t="s">
        <v>349</v>
      </c>
      <c r="C157" s="96">
        <f t="shared" si="182"/>
        <v>228</v>
      </c>
      <c r="D157" s="97">
        <v>21</v>
      </c>
      <c r="E157" s="211">
        <f t="shared" si="183"/>
        <v>207</v>
      </c>
      <c r="F157" s="97">
        <v>96</v>
      </c>
      <c r="G157" s="97">
        <v>66</v>
      </c>
      <c r="H157" s="97">
        <v>38</v>
      </c>
      <c r="I157" s="98">
        <v>7</v>
      </c>
      <c r="J157" s="96">
        <f t="shared" si="184"/>
        <v>35</v>
      </c>
      <c r="K157" s="97">
        <v>0</v>
      </c>
      <c r="L157" s="211">
        <f t="shared" si="185"/>
        <v>35</v>
      </c>
      <c r="M157" s="97">
        <v>9</v>
      </c>
      <c r="N157" s="97">
        <v>21</v>
      </c>
      <c r="O157" s="97">
        <v>4</v>
      </c>
      <c r="P157" s="98">
        <v>1</v>
      </c>
      <c r="Q157" s="96">
        <f t="shared" si="186"/>
        <v>59</v>
      </c>
      <c r="R157" s="85">
        <v>0</v>
      </c>
      <c r="S157" s="211">
        <f t="shared" si="187"/>
        <v>59</v>
      </c>
      <c r="T157" s="97">
        <v>8</v>
      </c>
      <c r="U157" s="97">
        <v>20</v>
      </c>
      <c r="V157" s="97">
        <v>25</v>
      </c>
      <c r="W157" s="98">
        <v>6</v>
      </c>
      <c r="X157" s="102">
        <f t="shared" si="188"/>
        <v>85</v>
      </c>
      <c r="Y157" s="85">
        <v>6</v>
      </c>
      <c r="Z157" s="211">
        <f t="shared" si="189"/>
        <v>79</v>
      </c>
      <c r="AA157" s="97">
        <v>20</v>
      </c>
      <c r="AB157" s="97">
        <v>34</v>
      </c>
      <c r="AC157" s="97">
        <v>21</v>
      </c>
      <c r="AD157" s="115">
        <v>4</v>
      </c>
      <c r="AE157" s="96">
        <f t="shared" si="190"/>
        <v>24</v>
      </c>
      <c r="AF157" s="85">
        <v>2</v>
      </c>
      <c r="AG157" s="211">
        <f t="shared" si="191"/>
        <v>22</v>
      </c>
      <c r="AH157" s="97">
        <v>8</v>
      </c>
      <c r="AI157" s="97">
        <v>8</v>
      </c>
      <c r="AJ157" s="97">
        <v>5</v>
      </c>
      <c r="AK157" s="98">
        <v>1</v>
      </c>
      <c r="AL157" s="102">
        <f t="shared" si="192"/>
        <v>30</v>
      </c>
      <c r="AM157" s="85">
        <v>1</v>
      </c>
      <c r="AN157" s="211">
        <f t="shared" si="193"/>
        <v>29</v>
      </c>
      <c r="AO157" s="97">
        <v>5</v>
      </c>
      <c r="AP157" s="97">
        <v>5</v>
      </c>
      <c r="AQ157" s="97">
        <v>10</v>
      </c>
      <c r="AR157" s="98">
        <v>9</v>
      </c>
    </row>
    <row r="158" spans="1:44">
      <c r="A158" s="409"/>
      <c r="B158" s="244" t="s">
        <v>350</v>
      </c>
      <c r="C158" s="96">
        <f t="shared" si="182"/>
        <v>187</v>
      </c>
      <c r="D158" s="97">
        <v>22</v>
      </c>
      <c r="E158" s="211">
        <f t="shared" si="183"/>
        <v>165</v>
      </c>
      <c r="F158" s="97">
        <v>84</v>
      </c>
      <c r="G158" s="97">
        <v>35</v>
      </c>
      <c r="H158" s="97">
        <v>35</v>
      </c>
      <c r="I158" s="98">
        <v>11</v>
      </c>
      <c r="J158" s="96">
        <f t="shared" si="184"/>
        <v>19</v>
      </c>
      <c r="K158" s="97">
        <v>0</v>
      </c>
      <c r="L158" s="211">
        <f t="shared" si="185"/>
        <v>19</v>
      </c>
      <c r="M158" s="97">
        <v>3</v>
      </c>
      <c r="N158" s="97">
        <v>9</v>
      </c>
      <c r="O158" s="97">
        <v>3</v>
      </c>
      <c r="P158" s="98">
        <v>4</v>
      </c>
      <c r="Q158" s="96">
        <f t="shared" si="186"/>
        <v>31</v>
      </c>
      <c r="R158" s="85">
        <v>0</v>
      </c>
      <c r="S158" s="211">
        <f t="shared" si="187"/>
        <v>31</v>
      </c>
      <c r="T158" s="97">
        <v>4</v>
      </c>
      <c r="U158" s="97">
        <v>10</v>
      </c>
      <c r="V158" s="97">
        <v>7</v>
      </c>
      <c r="W158" s="98">
        <v>10</v>
      </c>
      <c r="X158" s="102">
        <f t="shared" si="188"/>
        <v>61</v>
      </c>
      <c r="Y158" s="85">
        <v>3</v>
      </c>
      <c r="Z158" s="211">
        <f t="shared" si="189"/>
        <v>58</v>
      </c>
      <c r="AA158" s="97">
        <v>20</v>
      </c>
      <c r="AB158" s="97">
        <v>19</v>
      </c>
      <c r="AC158" s="97">
        <v>6</v>
      </c>
      <c r="AD158" s="115">
        <v>13</v>
      </c>
      <c r="AE158" s="96">
        <f t="shared" si="190"/>
        <v>42</v>
      </c>
      <c r="AF158" s="85">
        <v>1</v>
      </c>
      <c r="AG158" s="211">
        <f t="shared" si="191"/>
        <v>41</v>
      </c>
      <c r="AH158" s="97">
        <v>19</v>
      </c>
      <c r="AI158" s="97">
        <v>12</v>
      </c>
      <c r="AJ158" s="97">
        <v>5</v>
      </c>
      <c r="AK158" s="98">
        <v>5</v>
      </c>
      <c r="AL158" s="102">
        <f t="shared" si="192"/>
        <v>31</v>
      </c>
      <c r="AM158" s="85">
        <v>0</v>
      </c>
      <c r="AN158" s="211">
        <f t="shared" si="193"/>
        <v>31</v>
      </c>
      <c r="AO158" s="97">
        <v>9</v>
      </c>
      <c r="AP158" s="97">
        <v>17</v>
      </c>
      <c r="AQ158" s="97">
        <v>3</v>
      </c>
      <c r="AR158" s="98">
        <v>2</v>
      </c>
    </row>
    <row r="159" spans="1:44">
      <c r="A159" s="409"/>
      <c r="B159" s="244" t="s">
        <v>351</v>
      </c>
      <c r="C159" s="96">
        <f t="shared" si="182"/>
        <v>262</v>
      </c>
      <c r="D159" s="97">
        <v>22</v>
      </c>
      <c r="E159" s="211">
        <f t="shared" si="183"/>
        <v>240</v>
      </c>
      <c r="F159" s="97">
        <v>107</v>
      </c>
      <c r="G159" s="97">
        <v>72</v>
      </c>
      <c r="H159" s="97">
        <v>45</v>
      </c>
      <c r="I159" s="98">
        <v>16</v>
      </c>
      <c r="J159" s="96">
        <f t="shared" si="184"/>
        <v>32</v>
      </c>
      <c r="K159" s="97">
        <v>0</v>
      </c>
      <c r="L159" s="211">
        <f t="shared" si="185"/>
        <v>32</v>
      </c>
      <c r="M159" s="97">
        <v>7</v>
      </c>
      <c r="N159" s="97">
        <v>19</v>
      </c>
      <c r="O159" s="97">
        <v>1</v>
      </c>
      <c r="P159" s="98">
        <v>5</v>
      </c>
      <c r="Q159" s="96">
        <f t="shared" si="186"/>
        <v>44</v>
      </c>
      <c r="R159" s="85">
        <v>0</v>
      </c>
      <c r="S159" s="211">
        <f t="shared" si="187"/>
        <v>44</v>
      </c>
      <c r="T159" s="97">
        <v>6</v>
      </c>
      <c r="U159" s="97">
        <v>20</v>
      </c>
      <c r="V159" s="97">
        <v>12</v>
      </c>
      <c r="W159" s="98">
        <v>6</v>
      </c>
      <c r="X159" s="102">
        <f t="shared" si="188"/>
        <v>94</v>
      </c>
      <c r="Y159" s="85">
        <v>5</v>
      </c>
      <c r="Z159" s="211">
        <f t="shared" si="189"/>
        <v>89</v>
      </c>
      <c r="AA159" s="97">
        <v>25</v>
      </c>
      <c r="AB159" s="97">
        <v>34</v>
      </c>
      <c r="AC159" s="97">
        <v>12</v>
      </c>
      <c r="AD159" s="115">
        <v>18</v>
      </c>
      <c r="AE159" s="96">
        <f t="shared" si="190"/>
        <v>31</v>
      </c>
      <c r="AF159" s="85">
        <v>1</v>
      </c>
      <c r="AG159" s="211">
        <f t="shared" si="191"/>
        <v>30</v>
      </c>
      <c r="AH159" s="97">
        <v>16</v>
      </c>
      <c r="AI159" s="97">
        <v>9</v>
      </c>
      <c r="AJ159" s="97">
        <v>4</v>
      </c>
      <c r="AK159" s="98">
        <v>1</v>
      </c>
      <c r="AL159" s="102">
        <f t="shared" si="192"/>
        <v>39</v>
      </c>
      <c r="AM159" s="85">
        <v>1</v>
      </c>
      <c r="AN159" s="211">
        <f t="shared" si="193"/>
        <v>38</v>
      </c>
      <c r="AO159" s="97">
        <v>16</v>
      </c>
      <c r="AP159" s="97">
        <v>15</v>
      </c>
      <c r="AQ159" s="97">
        <v>1</v>
      </c>
      <c r="AR159" s="98">
        <v>6</v>
      </c>
    </row>
    <row r="160" spans="1:44">
      <c r="A160" s="409"/>
      <c r="B160" s="262" t="s">
        <v>352</v>
      </c>
      <c r="C160" s="96">
        <f t="shared" si="182"/>
        <v>257</v>
      </c>
      <c r="D160" s="97">
        <v>25</v>
      </c>
      <c r="E160" s="211">
        <f t="shared" si="183"/>
        <v>232</v>
      </c>
      <c r="F160" s="97">
        <v>110</v>
      </c>
      <c r="G160" s="97">
        <v>57</v>
      </c>
      <c r="H160" s="97">
        <v>36</v>
      </c>
      <c r="I160" s="98">
        <v>29</v>
      </c>
      <c r="J160" s="96">
        <f t="shared" si="184"/>
        <v>32</v>
      </c>
      <c r="K160" s="97">
        <v>1</v>
      </c>
      <c r="L160" s="211">
        <f t="shared" si="185"/>
        <v>31</v>
      </c>
      <c r="M160" s="211">
        <v>7</v>
      </c>
      <c r="N160" s="211">
        <v>18</v>
      </c>
      <c r="O160" s="211">
        <v>4</v>
      </c>
      <c r="P160" s="47">
        <v>2</v>
      </c>
      <c r="Q160" s="96">
        <f t="shared" si="186"/>
        <v>47</v>
      </c>
      <c r="R160" s="85">
        <v>0</v>
      </c>
      <c r="S160" s="211">
        <f t="shared" si="187"/>
        <v>47</v>
      </c>
      <c r="T160" s="211">
        <v>6</v>
      </c>
      <c r="U160" s="211">
        <v>23</v>
      </c>
      <c r="V160" s="211">
        <v>10</v>
      </c>
      <c r="W160" s="47">
        <v>8</v>
      </c>
      <c r="X160" s="102">
        <f t="shared" si="188"/>
        <v>102</v>
      </c>
      <c r="Y160" s="211">
        <v>3</v>
      </c>
      <c r="Z160" s="211">
        <f t="shared" si="189"/>
        <v>99</v>
      </c>
      <c r="AA160" s="211">
        <v>33</v>
      </c>
      <c r="AB160" s="211">
        <v>34</v>
      </c>
      <c r="AC160" s="211">
        <v>20</v>
      </c>
      <c r="AD160" s="244">
        <v>12</v>
      </c>
      <c r="AE160" s="96">
        <f t="shared" si="190"/>
        <v>34</v>
      </c>
      <c r="AF160" s="211">
        <v>0</v>
      </c>
      <c r="AG160" s="211">
        <f t="shared" si="191"/>
        <v>34</v>
      </c>
      <c r="AH160" s="211">
        <v>14</v>
      </c>
      <c r="AI160" s="211">
        <v>11</v>
      </c>
      <c r="AJ160" s="211">
        <v>5</v>
      </c>
      <c r="AK160" s="47">
        <v>4</v>
      </c>
      <c r="AL160" s="102">
        <f t="shared" si="192"/>
        <v>32</v>
      </c>
      <c r="AM160" s="211">
        <v>0</v>
      </c>
      <c r="AN160" s="211">
        <f t="shared" si="193"/>
        <v>32</v>
      </c>
      <c r="AO160" s="211">
        <v>15</v>
      </c>
      <c r="AP160" s="211">
        <v>16</v>
      </c>
      <c r="AQ160" s="211">
        <v>0</v>
      </c>
      <c r="AR160" s="47">
        <v>1</v>
      </c>
    </row>
    <row r="161" spans="1:44">
      <c r="A161" s="409"/>
      <c r="B161" s="244" t="s">
        <v>353</v>
      </c>
      <c r="C161" s="96">
        <f t="shared" si="182"/>
        <v>231</v>
      </c>
      <c r="D161" s="97">
        <v>25</v>
      </c>
      <c r="E161" s="211">
        <f t="shared" si="183"/>
        <v>206</v>
      </c>
      <c r="F161" s="97">
        <v>92</v>
      </c>
      <c r="G161" s="97">
        <v>63</v>
      </c>
      <c r="H161" s="97">
        <v>45</v>
      </c>
      <c r="I161" s="98">
        <v>6</v>
      </c>
      <c r="J161" s="96">
        <f t="shared" si="184"/>
        <v>27</v>
      </c>
      <c r="K161" s="97">
        <v>0</v>
      </c>
      <c r="L161" s="211">
        <f t="shared" si="185"/>
        <v>27</v>
      </c>
      <c r="M161" s="97">
        <v>7</v>
      </c>
      <c r="N161" s="97">
        <v>15</v>
      </c>
      <c r="O161" s="97">
        <v>4</v>
      </c>
      <c r="P161" s="98">
        <v>1</v>
      </c>
      <c r="Q161" s="96">
        <f t="shared" si="186"/>
        <v>36</v>
      </c>
      <c r="R161" s="85">
        <v>0</v>
      </c>
      <c r="S161" s="211">
        <f t="shared" si="187"/>
        <v>36</v>
      </c>
      <c r="T161" s="97">
        <v>6</v>
      </c>
      <c r="U161" s="97">
        <v>11</v>
      </c>
      <c r="V161" s="97">
        <v>9</v>
      </c>
      <c r="W161" s="98">
        <v>10</v>
      </c>
      <c r="X161" s="102">
        <f t="shared" si="188"/>
        <v>81</v>
      </c>
      <c r="Y161" s="85">
        <v>3</v>
      </c>
      <c r="Z161" s="211">
        <f t="shared" si="189"/>
        <v>78</v>
      </c>
      <c r="AA161" s="97">
        <v>20</v>
      </c>
      <c r="AB161" s="97">
        <v>28</v>
      </c>
      <c r="AC161" s="97">
        <v>24</v>
      </c>
      <c r="AD161" s="115">
        <v>6</v>
      </c>
      <c r="AE161" s="96">
        <f t="shared" si="190"/>
        <v>38</v>
      </c>
      <c r="AF161" s="85">
        <v>1</v>
      </c>
      <c r="AG161" s="211">
        <f t="shared" si="191"/>
        <v>37</v>
      </c>
      <c r="AH161" s="97">
        <v>16</v>
      </c>
      <c r="AI161" s="97">
        <v>14</v>
      </c>
      <c r="AJ161" s="97">
        <v>5</v>
      </c>
      <c r="AK161" s="98">
        <v>2</v>
      </c>
      <c r="AL161" s="102">
        <f t="shared" si="192"/>
        <v>22</v>
      </c>
      <c r="AM161" s="85">
        <v>0</v>
      </c>
      <c r="AN161" s="211">
        <f t="shared" si="193"/>
        <v>22</v>
      </c>
      <c r="AO161" s="97">
        <v>4</v>
      </c>
      <c r="AP161" s="97">
        <v>6</v>
      </c>
      <c r="AQ161" s="97">
        <v>6</v>
      </c>
      <c r="AR161" s="98">
        <v>6</v>
      </c>
    </row>
    <row r="162" spans="1:44">
      <c r="A162" s="409"/>
      <c r="B162" s="244" t="s">
        <v>354</v>
      </c>
      <c r="C162" s="96">
        <f t="shared" si="182"/>
        <v>346</v>
      </c>
      <c r="D162" s="97">
        <v>33</v>
      </c>
      <c r="E162" s="211">
        <f t="shared" si="183"/>
        <v>313</v>
      </c>
      <c r="F162" s="97">
        <v>109</v>
      </c>
      <c r="G162" s="97">
        <v>91</v>
      </c>
      <c r="H162" s="97">
        <v>83</v>
      </c>
      <c r="I162" s="98">
        <v>30</v>
      </c>
      <c r="J162" s="96">
        <f t="shared" si="184"/>
        <v>31</v>
      </c>
      <c r="K162" s="97">
        <v>1</v>
      </c>
      <c r="L162" s="211">
        <f t="shared" si="185"/>
        <v>30</v>
      </c>
      <c r="M162" s="97">
        <v>9</v>
      </c>
      <c r="N162" s="97">
        <v>12</v>
      </c>
      <c r="O162" s="97">
        <v>4</v>
      </c>
      <c r="P162" s="98">
        <v>5</v>
      </c>
      <c r="Q162" s="96">
        <f t="shared" si="186"/>
        <v>59</v>
      </c>
      <c r="R162" s="85">
        <v>1</v>
      </c>
      <c r="S162" s="211">
        <f t="shared" si="187"/>
        <v>58</v>
      </c>
      <c r="T162" s="97">
        <v>10</v>
      </c>
      <c r="U162" s="97">
        <v>23</v>
      </c>
      <c r="V162" s="97">
        <v>12</v>
      </c>
      <c r="W162" s="98">
        <v>13</v>
      </c>
      <c r="X162" s="102">
        <f t="shared" si="188"/>
        <v>133</v>
      </c>
      <c r="Y162" s="85">
        <v>9</v>
      </c>
      <c r="Z162" s="211">
        <f t="shared" si="189"/>
        <v>124</v>
      </c>
      <c r="AA162" s="97">
        <v>36</v>
      </c>
      <c r="AB162" s="97">
        <v>47</v>
      </c>
      <c r="AC162" s="97">
        <v>21</v>
      </c>
      <c r="AD162" s="115">
        <v>20</v>
      </c>
      <c r="AE162" s="96">
        <f t="shared" si="190"/>
        <v>40</v>
      </c>
      <c r="AF162" s="85">
        <v>4</v>
      </c>
      <c r="AG162" s="211">
        <f t="shared" si="191"/>
        <v>36</v>
      </c>
      <c r="AH162" s="97">
        <v>19</v>
      </c>
      <c r="AI162" s="97">
        <v>9</v>
      </c>
      <c r="AJ162" s="97">
        <v>5</v>
      </c>
      <c r="AK162" s="98">
        <v>3</v>
      </c>
      <c r="AL162" s="102">
        <f t="shared" si="192"/>
        <v>42</v>
      </c>
      <c r="AM162" s="85">
        <v>1</v>
      </c>
      <c r="AN162" s="211">
        <f t="shared" si="193"/>
        <v>41</v>
      </c>
      <c r="AO162" s="97">
        <v>20</v>
      </c>
      <c r="AP162" s="97">
        <v>19</v>
      </c>
      <c r="AQ162" s="97">
        <v>2</v>
      </c>
      <c r="AR162" s="98">
        <v>0</v>
      </c>
    </row>
    <row r="163" spans="1:44" ht="17.25" thickBot="1">
      <c r="A163" s="425" t="s">
        <v>677</v>
      </c>
      <c r="B163" s="426"/>
      <c r="C163" s="218">
        <f>SUM(C148:C162)</f>
        <v>4658</v>
      </c>
      <c r="D163" s="219">
        <f t="shared" ref="D163:AR163" si="194">SUM(D148:D162)</f>
        <v>430</v>
      </c>
      <c r="E163" s="219">
        <f t="shared" si="194"/>
        <v>4228</v>
      </c>
      <c r="F163" s="219">
        <f t="shared" si="194"/>
        <v>1670</v>
      </c>
      <c r="G163" s="219">
        <f t="shared" si="194"/>
        <v>1286</v>
      </c>
      <c r="H163" s="219">
        <f t="shared" si="194"/>
        <v>895</v>
      </c>
      <c r="I163" s="234">
        <f t="shared" si="194"/>
        <v>377</v>
      </c>
      <c r="J163" s="218">
        <f t="shared" si="194"/>
        <v>482</v>
      </c>
      <c r="K163" s="219">
        <f t="shared" si="194"/>
        <v>3</v>
      </c>
      <c r="L163" s="219">
        <f t="shared" si="194"/>
        <v>479</v>
      </c>
      <c r="M163" s="219">
        <f t="shared" si="194"/>
        <v>129</v>
      </c>
      <c r="N163" s="219">
        <f t="shared" si="194"/>
        <v>239</v>
      </c>
      <c r="O163" s="219">
        <f t="shared" si="194"/>
        <v>63</v>
      </c>
      <c r="P163" s="234">
        <f t="shared" si="194"/>
        <v>48</v>
      </c>
      <c r="Q163" s="218">
        <f t="shared" si="194"/>
        <v>870</v>
      </c>
      <c r="R163" s="219">
        <f t="shared" si="194"/>
        <v>2</v>
      </c>
      <c r="S163" s="219">
        <f t="shared" si="194"/>
        <v>868</v>
      </c>
      <c r="T163" s="219">
        <f t="shared" si="194"/>
        <v>130</v>
      </c>
      <c r="U163" s="219">
        <f t="shared" si="194"/>
        <v>335</v>
      </c>
      <c r="V163" s="219">
        <f t="shared" si="194"/>
        <v>206</v>
      </c>
      <c r="W163" s="234">
        <f t="shared" si="194"/>
        <v>197</v>
      </c>
      <c r="X163" s="273">
        <f t="shared" si="194"/>
        <v>1527</v>
      </c>
      <c r="Y163" s="219">
        <f t="shared" si="194"/>
        <v>72</v>
      </c>
      <c r="Z163" s="219">
        <f t="shared" si="194"/>
        <v>1455</v>
      </c>
      <c r="AA163" s="219">
        <f t="shared" si="194"/>
        <v>430</v>
      </c>
      <c r="AB163" s="219">
        <f t="shared" si="194"/>
        <v>547</v>
      </c>
      <c r="AC163" s="219">
        <f t="shared" si="194"/>
        <v>290</v>
      </c>
      <c r="AD163" s="309">
        <f t="shared" si="194"/>
        <v>188</v>
      </c>
      <c r="AE163" s="218">
        <f t="shared" si="194"/>
        <v>509</v>
      </c>
      <c r="AF163" s="219">
        <f t="shared" si="194"/>
        <v>21</v>
      </c>
      <c r="AG163" s="219">
        <f t="shared" si="194"/>
        <v>488</v>
      </c>
      <c r="AH163" s="219">
        <f t="shared" si="194"/>
        <v>223</v>
      </c>
      <c r="AI163" s="219">
        <f t="shared" si="194"/>
        <v>146</v>
      </c>
      <c r="AJ163" s="219">
        <f t="shared" si="194"/>
        <v>77</v>
      </c>
      <c r="AK163" s="234">
        <f t="shared" si="194"/>
        <v>42</v>
      </c>
      <c r="AL163" s="273">
        <f t="shared" si="194"/>
        <v>498</v>
      </c>
      <c r="AM163" s="219">
        <f t="shared" si="194"/>
        <v>12</v>
      </c>
      <c r="AN163" s="219">
        <f t="shared" si="194"/>
        <v>486</v>
      </c>
      <c r="AO163" s="219">
        <f t="shared" si="194"/>
        <v>161</v>
      </c>
      <c r="AP163" s="219">
        <f t="shared" si="194"/>
        <v>195</v>
      </c>
      <c r="AQ163" s="219">
        <f t="shared" si="194"/>
        <v>81</v>
      </c>
      <c r="AR163" s="234">
        <f t="shared" si="194"/>
        <v>49</v>
      </c>
    </row>
    <row r="164" spans="1:44">
      <c r="A164" s="408" t="s">
        <v>402</v>
      </c>
      <c r="B164" s="256" t="s">
        <v>355</v>
      </c>
      <c r="C164" s="284">
        <f t="shared" si="182"/>
        <v>837</v>
      </c>
      <c r="D164" s="223">
        <v>60</v>
      </c>
      <c r="E164" s="224">
        <f t="shared" si="183"/>
        <v>777</v>
      </c>
      <c r="F164" s="223">
        <v>244</v>
      </c>
      <c r="G164" s="223">
        <v>281</v>
      </c>
      <c r="H164" s="223">
        <v>182</v>
      </c>
      <c r="I164" s="226">
        <v>70</v>
      </c>
      <c r="J164" s="284">
        <f t="shared" si="184"/>
        <v>64</v>
      </c>
      <c r="K164" s="223">
        <v>0</v>
      </c>
      <c r="L164" s="236">
        <f t="shared" si="185"/>
        <v>64</v>
      </c>
      <c r="M164" s="223">
        <v>9</v>
      </c>
      <c r="N164" s="223">
        <v>26</v>
      </c>
      <c r="O164" s="223">
        <v>19</v>
      </c>
      <c r="P164" s="226">
        <v>10</v>
      </c>
      <c r="Q164" s="300">
        <f t="shared" si="186"/>
        <v>174</v>
      </c>
      <c r="R164" s="227">
        <v>2</v>
      </c>
      <c r="S164" s="224">
        <f t="shared" si="187"/>
        <v>172</v>
      </c>
      <c r="T164" s="223">
        <v>18</v>
      </c>
      <c r="U164" s="223">
        <v>76</v>
      </c>
      <c r="V164" s="223">
        <v>16</v>
      </c>
      <c r="W164" s="226">
        <v>62</v>
      </c>
      <c r="X164" s="294">
        <f t="shared" si="188"/>
        <v>246</v>
      </c>
      <c r="Y164" s="227">
        <v>20</v>
      </c>
      <c r="Z164" s="224">
        <f t="shared" si="189"/>
        <v>226</v>
      </c>
      <c r="AA164" s="223">
        <v>64</v>
      </c>
      <c r="AB164" s="223">
        <v>69</v>
      </c>
      <c r="AC164" s="223">
        <v>69</v>
      </c>
      <c r="AD164" s="303">
        <v>24</v>
      </c>
      <c r="AE164" s="300">
        <f t="shared" si="190"/>
        <v>23</v>
      </c>
      <c r="AF164" s="227">
        <v>2</v>
      </c>
      <c r="AG164" s="224">
        <f t="shared" si="191"/>
        <v>21</v>
      </c>
      <c r="AH164" s="223">
        <v>4</v>
      </c>
      <c r="AI164" s="223">
        <v>7</v>
      </c>
      <c r="AJ164" s="223">
        <v>5</v>
      </c>
      <c r="AK164" s="226">
        <v>5</v>
      </c>
      <c r="AL164" s="294">
        <f t="shared" si="192"/>
        <v>40</v>
      </c>
      <c r="AM164" s="227">
        <v>3</v>
      </c>
      <c r="AN164" s="224">
        <f t="shared" si="193"/>
        <v>37</v>
      </c>
      <c r="AO164" s="223">
        <v>10</v>
      </c>
      <c r="AP164" s="223">
        <v>11</v>
      </c>
      <c r="AQ164" s="223">
        <v>11</v>
      </c>
      <c r="AR164" s="226">
        <v>5</v>
      </c>
    </row>
    <row r="165" spans="1:44">
      <c r="A165" s="409"/>
      <c r="B165" s="244" t="s">
        <v>356</v>
      </c>
      <c r="C165" s="96">
        <f t="shared" si="182"/>
        <v>568</v>
      </c>
      <c r="D165" s="97">
        <v>56</v>
      </c>
      <c r="E165" s="211">
        <f t="shared" si="183"/>
        <v>512</v>
      </c>
      <c r="F165" s="97">
        <v>160</v>
      </c>
      <c r="G165" s="97">
        <v>210</v>
      </c>
      <c r="H165" s="97">
        <v>97</v>
      </c>
      <c r="I165" s="98">
        <v>45</v>
      </c>
      <c r="J165" s="96">
        <f t="shared" si="184"/>
        <v>49</v>
      </c>
      <c r="K165" s="97">
        <v>0</v>
      </c>
      <c r="L165" s="87">
        <f t="shared" si="185"/>
        <v>49</v>
      </c>
      <c r="M165" s="97">
        <v>11</v>
      </c>
      <c r="N165" s="97">
        <v>26</v>
      </c>
      <c r="O165" s="97">
        <v>6</v>
      </c>
      <c r="P165" s="98">
        <v>6</v>
      </c>
      <c r="Q165" s="99">
        <f t="shared" si="186"/>
        <v>141</v>
      </c>
      <c r="R165" s="85">
        <v>1</v>
      </c>
      <c r="S165" s="211">
        <f t="shared" si="187"/>
        <v>140</v>
      </c>
      <c r="T165" s="97">
        <v>20</v>
      </c>
      <c r="U165" s="97">
        <v>49</v>
      </c>
      <c r="V165" s="97">
        <v>28</v>
      </c>
      <c r="W165" s="98">
        <v>43</v>
      </c>
      <c r="X165" s="292">
        <f t="shared" si="188"/>
        <v>165</v>
      </c>
      <c r="Y165" s="85">
        <v>11</v>
      </c>
      <c r="Z165" s="211">
        <f t="shared" si="189"/>
        <v>154</v>
      </c>
      <c r="AA165" s="97">
        <v>49</v>
      </c>
      <c r="AB165" s="97">
        <v>56</v>
      </c>
      <c r="AC165" s="97">
        <v>25</v>
      </c>
      <c r="AD165" s="115">
        <v>24</v>
      </c>
      <c r="AE165" s="99">
        <f t="shared" si="190"/>
        <v>45</v>
      </c>
      <c r="AF165" s="85">
        <v>3</v>
      </c>
      <c r="AG165" s="211">
        <f t="shared" si="191"/>
        <v>42</v>
      </c>
      <c r="AH165" s="97">
        <v>16</v>
      </c>
      <c r="AI165" s="97">
        <v>9</v>
      </c>
      <c r="AJ165" s="97">
        <v>11</v>
      </c>
      <c r="AK165" s="98">
        <v>6</v>
      </c>
      <c r="AL165" s="292">
        <f t="shared" si="192"/>
        <v>44</v>
      </c>
      <c r="AM165" s="85">
        <v>1</v>
      </c>
      <c r="AN165" s="211">
        <f t="shared" si="193"/>
        <v>43</v>
      </c>
      <c r="AO165" s="97">
        <v>18</v>
      </c>
      <c r="AP165" s="97">
        <v>15</v>
      </c>
      <c r="AQ165" s="97">
        <v>4</v>
      </c>
      <c r="AR165" s="98">
        <v>6</v>
      </c>
    </row>
    <row r="166" spans="1:44">
      <c r="A166" s="409"/>
      <c r="B166" s="257" t="s">
        <v>357</v>
      </c>
      <c r="C166" s="96">
        <f t="shared" si="182"/>
        <v>526</v>
      </c>
      <c r="D166" s="118">
        <v>48</v>
      </c>
      <c r="E166" s="211">
        <f t="shared" si="183"/>
        <v>478</v>
      </c>
      <c r="F166" s="118">
        <v>163</v>
      </c>
      <c r="G166" s="118">
        <v>167</v>
      </c>
      <c r="H166" s="118">
        <v>97</v>
      </c>
      <c r="I166" s="120">
        <v>51</v>
      </c>
      <c r="J166" s="96">
        <f t="shared" si="184"/>
        <v>67</v>
      </c>
      <c r="K166" s="97">
        <v>0</v>
      </c>
      <c r="L166" s="87">
        <f t="shared" si="185"/>
        <v>67</v>
      </c>
      <c r="M166" s="118">
        <v>11</v>
      </c>
      <c r="N166" s="118">
        <v>21</v>
      </c>
      <c r="O166" s="118">
        <v>22</v>
      </c>
      <c r="P166" s="120">
        <v>13</v>
      </c>
      <c r="Q166" s="99">
        <f t="shared" si="186"/>
        <v>137</v>
      </c>
      <c r="R166" s="132">
        <v>2</v>
      </c>
      <c r="S166" s="211">
        <f t="shared" si="187"/>
        <v>135</v>
      </c>
      <c r="T166" s="118">
        <v>19</v>
      </c>
      <c r="U166" s="118">
        <v>34</v>
      </c>
      <c r="V166" s="118">
        <v>15</v>
      </c>
      <c r="W166" s="120">
        <v>67</v>
      </c>
      <c r="X166" s="292">
        <f t="shared" si="188"/>
        <v>168</v>
      </c>
      <c r="Y166" s="132">
        <v>13</v>
      </c>
      <c r="Z166" s="211">
        <f t="shared" si="189"/>
        <v>155</v>
      </c>
      <c r="AA166" s="118">
        <v>41</v>
      </c>
      <c r="AB166" s="118">
        <v>46</v>
      </c>
      <c r="AC166" s="118">
        <v>48</v>
      </c>
      <c r="AD166" s="310">
        <v>20</v>
      </c>
      <c r="AE166" s="99">
        <f t="shared" si="190"/>
        <v>54</v>
      </c>
      <c r="AF166" s="132">
        <v>4</v>
      </c>
      <c r="AG166" s="211">
        <f t="shared" si="191"/>
        <v>50</v>
      </c>
      <c r="AH166" s="118">
        <v>21</v>
      </c>
      <c r="AI166" s="118">
        <v>19</v>
      </c>
      <c r="AJ166" s="118">
        <v>7</v>
      </c>
      <c r="AK166" s="120">
        <v>3</v>
      </c>
      <c r="AL166" s="292">
        <f t="shared" si="192"/>
        <v>64</v>
      </c>
      <c r="AM166" s="132">
        <v>2</v>
      </c>
      <c r="AN166" s="211">
        <f t="shared" si="193"/>
        <v>62</v>
      </c>
      <c r="AO166" s="118">
        <v>11</v>
      </c>
      <c r="AP166" s="118">
        <v>13</v>
      </c>
      <c r="AQ166" s="118">
        <v>29</v>
      </c>
      <c r="AR166" s="120">
        <v>9</v>
      </c>
    </row>
    <row r="167" spans="1:44">
      <c r="A167" s="409"/>
      <c r="B167" s="244" t="s">
        <v>358</v>
      </c>
      <c r="C167" s="96">
        <f t="shared" si="182"/>
        <v>436</v>
      </c>
      <c r="D167" s="97">
        <v>32</v>
      </c>
      <c r="E167" s="211">
        <f t="shared" si="183"/>
        <v>404</v>
      </c>
      <c r="F167" s="97">
        <v>121</v>
      </c>
      <c r="G167" s="97">
        <v>123</v>
      </c>
      <c r="H167" s="97">
        <v>90</v>
      </c>
      <c r="I167" s="98">
        <v>70</v>
      </c>
      <c r="J167" s="96">
        <f t="shared" si="184"/>
        <v>47</v>
      </c>
      <c r="K167" s="97">
        <v>2</v>
      </c>
      <c r="L167" s="87">
        <f t="shared" si="185"/>
        <v>45</v>
      </c>
      <c r="M167" s="97">
        <v>8</v>
      </c>
      <c r="N167" s="97">
        <v>27</v>
      </c>
      <c r="O167" s="97">
        <v>9</v>
      </c>
      <c r="P167" s="98">
        <v>1</v>
      </c>
      <c r="Q167" s="99">
        <f t="shared" si="186"/>
        <v>99</v>
      </c>
      <c r="R167" s="85">
        <v>1</v>
      </c>
      <c r="S167" s="211">
        <f t="shared" si="187"/>
        <v>98</v>
      </c>
      <c r="T167" s="97">
        <v>10</v>
      </c>
      <c r="U167" s="97">
        <v>33</v>
      </c>
      <c r="V167" s="97">
        <v>14</v>
      </c>
      <c r="W167" s="98">
        <v>41</v>
      </c>
      <c r="X167" s="292">
        <f t="shared" si="188"/>
        <v>112</v>
      </c>
      <c r="Y167" s="85">
        <v>8</v>
      </c>
      <c r="Z167" s="211">
        <f t="shared" si="189"/>
        <v>104</v>
      </c>
      <c r="AA167" s="97">
        <v>29</v>
      </c>
      <c r="AB167" s="97">
        <v>36</v>
      </c>
      <c r="AC167" s="97">
        <v>21</v>
      </c>
      <c r="AD167" s="115">
        <v>18</v>
      </c>
      <c r="AE167" s="99">
        <f t="shared" si="190"/>
        <v>71</v>
      </c>
      <c r="AF167" s="85">
        <v>8</v>
      </c>
      <c r="AG167" s="211">
        <f t="shared" si="191"/>
        <v>63</v>
      </c>
      <c r="AH167" s="97">
        <v>23</v>
      </c>
      <c r="AI167" s="97">
        <v>17</v>
      </c>
      <c r="AJ167" s="97">
        <v>15</v>
      </c>
      <c r="AK167" s="98">
        <v>8</v>
      </c>
      <c r="AL167" s="292">
        <f t="shared" si="192"/>
        <v>51</v>
      </c>
      <c r="AM167" s="85">
        <v>2</v>
      </c>
      <c r="AN167" s="211">
        <f t="shared" si="193"/>
        <v>49</v>
      </c>
      <c r="AO167" s="97">
        <v>10</v>
      </c>
      <c r="AP167" s="97">
        <v>13</v>
      </c>
      <c r="AQ167" s="97">
        <v>23</v>
      </c>
      <c r="AR167" s="98">
        <v>3</v>
      </c>
    </row>
    <row r="168" spans="1:44">
      <c r="A168" s="409"/>
      <c r="B168" s="244" t="s">
        <v>359</v>
      </c>
      <c r="C168" s="96">
        <f t="shared" si="182"/>
        <v>375</v>
      </c>
      <c r="D168" s="97">
        <v>35</v>
      </c>
      <c r="E168" s="211">
        <f t="shared" si="183"/>
        <v>340</v>
      </c>
      <c r="F168" s="97">
        <v>90</v>
      </c>
      <c r="G168" s="97">
        <v>94</v>
      </c>
      <c r="H168" s="97">
        <v>85</v>
      </c>
      <c r="I168" s="98">
        <v>71</v>
      </c>
      <c r="J168" s="96">
        <f t="shared" si="184"/>
        <v>30</v>
      </c>
      <c r="K168" s="97">
        <v>0</v>
      </c>
      <c r="L168" s="87">
        <f t="shared" si="185"/>
        <v>30</v>
      </c>
      <c r="M168" s="97">
        <v>8</v>
      </c>
      <c r="N168" s="97">
        <v>9</v>
      </c>
      <c r="O168" s="97">
        <v>10</v>
      </c>
      <c r="P168" s="98">
        <v>3</v>
      </c>
      <c r="Q168" s="99">
        <f t="shared" si="186"/>
        <v>77</v>
      </c>
      <c r="R168" s="85">
        <v>0</v>
      </c>
      <c r="S168" s="211">
        <f t="shared" si="187"/>
        <v>77</v>
      </c>
      <c r="T168" s="97">
        <v>7</v>
      </c>
      <c r="U168" s="97">
        <v>24</v>
      </c>
      <c r="V168" s="97">
        <v>16</v>
      </c>
      <c r="W168" s="98">
        <v>30</v>
      </c>
      <c r="X168" s="292">
        <f t="shared" si="188"/>
        <v>109</v>
      </c>
      <c r="Y168" s="85">
        <v>8</v>
      </c>
      <c r="Z168" s="211">
        <f t="shared" si="189"/>
        <v>101</v>
      </c>
      <c r="AA168" s="97">
        <v>29</v>
      </c>
      <c r="AB168" s="97">
        <v>32</v>
      </c>
      <c r="AC168" s="97">
        <v>29</v>
      </c>
      <c r="AD168" s="115">
        <v>11</v>
      </c>
      <c r="AE168" s="99">
        <f t="shared" si="190"/>
        <v>86</v>
      </c>
      <c r="AF168" s="85">
        <v>3</v>
      </c>
      <c r="AG168" s="211">
        <f t="shared" si="191"/>
        <v>83</v>
      </c>
      <c r="AH168" s="97">
        <v>30</v>
      </c>
      <c r="AI168" s="97">
        <v>27</v>
      </c>
      <c r="AJ168" s="97">
        <v>20</v>
      </c>
      <c r="AK168" s="98">
        <v>6</v>
      </c>
      <c r="AL168" s="292">
        <f t="shared" si="192"/>
        <v>54</v>
      </c>
      <c r="AM168" s="85">
        <v>2</v>
      </c>
      <c r="AN168" s="211">
        <f t="shared" si="193"/>
        <v>52</v>
      </c>
      <c r="AO168" s="97">
        <v>9</v>
      </c>
      <c r="AP168" s="97">
        <v>16</v>
      </c>
      <c r="AQ168" s="97">
        <v>16</v>
      </c>
      <c r="AR168" s="98">
        <v>11</v>
      </c>
    </row>
    <row r="169" spans="1:44">
      <c r="A169" s="409"/>
      <c r="B169" s="244" t="s">
        <v>360</v>
      </c>
      <c r="C169" s="96">
        <f t="shared" si="182"/>
        <v>397</v>
      </c>
      <c r="D169" s="97">
        <v>36</v>
      </c>
      <c r="E169" s="211">
        <f t="shared" si="183"/>
        <v>361</v>
      </c>
      <c r="F169" s="97">
        <v>109</v>
      </c>
      <c r="G169" s="97">
        <v>132</v>
      </c>
      <c r="H169" s="97">
        <v>95</v>
      </c>
      <c r="I169" s="98">
        <v>25</v>
      </c>
      <c r="J169" s="96">
        <f t="shared" si="184"/>
        <v>17</v>
      </c>
      <c r="K169" s="97">
        <v>0</v>
      </c>
      <c r="L169" s="87">
        <f t="shared" si="185"/>
        <v>17</v>
      </c>
      <c r="M169" s="97">
        <v>4</v>
      </c>
      <c r="N169" s="97">
        <v>9</v>
      </c>
      <c r="O169" s="97">
        <v>4</v>
      </c>
      <c r="P169" s="98">
        <v>0</v>
      </c>
      <c r="Q169" s="99">
        <f t="shared" si="186"/>
        <v>89</v>
      </c>
      <c r="R169" s="85">
        <v>0</v>
      </c>
      <c r="S169" s="211">
        <f t="shared" si="187"/>
        <v>89</v>
      </c>
      <c r="T169" s="97">
        <v>8</v>
      </c>
      <c r="U169" s="97">
        <v>41</v>
      </c>
      <c r="V169" s="97">
        <v>15</v>
      </c>
      <c r="W169" s="98">
        <v>25</v>
      </c>
      <c r="X169" s="292">
        <f t="shared" si="188"/>
        <v>96</v>
      </c>
      <c r="Y169" s="85">
        <v>7</v>
      </c>
      <c r="Z169" s="211">
        <f t="shared" si="189"/>
        <v>89</v>
      </c>
      <c r="AA169" s="97">
        <v>23</v>
      </c>
      <c r="AB169" s="97">
        <v>27</v>
      </c>
      <c r="AC169" s="97">
        <v>36</v>
      </c>
      <c r="AD169" s="115">
        <v>3</v>
      </c>
      <c r="AE169" s="99">
        <f t="shared" si="190"/>
        <v>45</v>
      </c>
      <c r="AF169" s="85">
        <v>3</v>
      </c>
      <c r="AG169" s="211">
        <f t="shared" si="191"/>
        <v>42</v>
      </c>
      <c r="AH169" s="97">
        <v>22</v>
      </c>
      <c r="AI169" s="97">
        <v>8</v>
      </c>
      <c r="AJ169" s="97">
        <v>7</v>
      </c>
      <c r="AK169" s="98">
        <v>5</v>
      </c>
      <c r="AL169" s="292">
        <f t="shared" si="192"/>
        <v>42</v>
      </c>
      <c r="AM169" s="85">
        <v>1</v>
      </c>
      <c r="AN169" s="211">
        <f t="shared" si="193"/>
        <v>41</v>
      </c>
      <c r="AO169" s="97">
        <v>6</v>
      </c>
      <c r="AP169" s="97">
        <v>13</v>
      </c>
      <c r="AQ169" s="97">
        <v>13</v>
      </c>
      <c r="AR169" s="98">
        <v>9</v>
      </c>
    </row>
    <row r="170" spans="1:44">
      <c r="A170" s="409"/>
      <c r="B170" s="244" t="s">
        <v>361</v>
      </c>
      <c r="C170" s="96">
        <f t="shared" si="182"/>
        <v>236</v>
      </c>
      <c r="D170" s="97">
        <v>21</v>
      </c>
      <c r="E170" s="211">
        <f t="shared" si="183"/>
        <v>215</v>
      </c>
      <c r="F170" s="97">
        <v>64</v>
      </c>
      <c r="G170" s="97">
        <v>48</v>
      </c>
      <c r="H170" s="97">
        <v>51</v>
      </c>
      <c r="I170" s="98">
        <v>52</v>
      </c>
      <c r="J170" s="96">
        <f t="shared" si="184"/>
        <v>37</v>
      </c>
      <c r="K170" s="97">
        <v>0</v>
      </c>
      <c r="L170" s="87">
        <f t="shared" si="185"/>
        <v>37</v>
      </c>
      <c r="M170" s="97">
        <v>9</v>
      </c>
      <c r="N170" s="97">
        <v>24</v>
      </c>
      <c r="O170" s="97">
        <v>1</v>
      </c>
      <c r="P170" s="98">
        <v>3</v>
      </c>
      <c r="Q170" s="99">
        <f t="shared" si="186"/>
        <v>59</v>
      </c>
      <c r="R170" s="85">
        <v>0</v>
      </c>
      <c r="S170" s="211">
        <f t="shared" si="187"/>
        <v>59</v>
      </c>
      <c r="T170" s="97">
        <v>8</v>
      </c>
      <c r="U170" s="97">
        <v>31</v>
      </c>
      <c r="V170" s="97">
        <v>5</v>
      </c>
      <c r="W170" s="98">
        <v>15</v>
      </c>
      <c r="X170" s="292">
        <f t="shared" si="188"/>
        <v>94</v>
      </c>
      <c r="Y170" s="85">
        <v>7</v>
      </c>
      <c r="Z170" s="211">
        <f t="shared" si="189"/>
        <v>87</v>
      </c>
      <c r="AA170" s="97">
        <v>26</v>
      </c>
      <c r="AB170" s="97">
        <v>38</v>
      </c>
      <c r="AC170" s="97">
        <v>17</v>
      </c>
      <c r="AD170" s="115">
        <v>6</v>
      </c>
      <c r="AE170" s="99">
        <f t="shared" si="190"/>
        <v>51</v>
      </c>
      <c r="AF170" s="85">
        <v>1</v>
      </c>
      <c r="AG170" s="211">
        <f t="shared" si="191"/>
        <v>50</v>
      </c>
      <c r="AH170" s="97">
        <v>23</v>
      </c>
      <c r="AI170" s="97">
        <v>10</v>
      </c>
      <c r="AJ170" s="97">
        <v>10</v>
      </c>
      <c r="AK170" s="98">
        <v>7</v>
      </c>
      <c r="AL170" s="292">
        <f t="shared" si="192"/>
        <v>39</v>
      </c>
      <c r="AM170" s="85">
        <v>1</v>
      </c>
      <c r="AN170" s="211">
        <f t="shared" si="193"/>
        <v>38</v>
      </c>
      <c r="AO170" s="97">
        <v>3</v>
      </c>
      <c r="AP170" s="97">
        <v>11</v>
      </c>
      <c r="AQ170" s="97">
        <v>20</v>
      </c>
      <c r="AR170" s="98">
        <v>4</v>
      </c>
    </row>
    <row r="171" spans="1:44">
      <c r="A171" s="409"/>
      <c r="B171" s="244" t="s">
        <v>362</v>
      </c>
      <c r="C171" s="96">
        <f t="shared" si="182"/>
        <v>185</v>
      </c>
      <c r="D171" s="97">
        <v>12</v>
      </c>
      <c r="E171" s="211">
        <f t="shared" si="183"/>
        <v>173</v>
      </c>
      <c r="F171" s="97">
        <v>55</v>
      </c>
      <c r="G171" s="97">
        <v>62</v>
      </c>
      <c r="H171" s="97">
        <v>32</v>
      </c>
      <c r="I171" s="98">
        <v>24</v>
      </c>
      <c r="J171" s="96">
        <f t="shared" si="184"/>
        <v>18</v>
      </c>
      <c r="K171" s="97">
        <v>0</v>
      </c>
      <c r="L171" s="87">
        <f t="shared" si="185"/>
        <v>18</v>
      </c>
      <c r="M171" s="97">
        <v>2</v>
      </c>
      <c r="N171" s="97">
        <v>11</v>
      </c>
      <c r="O171" s="97">
        <v>2</v>
      </c>
      <c r="P171" s="98">
        <v>3</v>
      </c>
      <c r="Q171" s="99">
        <f t="shared" si="186"/>
        <v>32</v>
      </c>
      <c r="R171" s="85">
        <v>0</v>
      </c>
      <c r="S171" s="211">
        <f t="shared" si="187"/>
        <v>32</v>
      </c>
      <c r="T171" s="97">
        <v>5</v>
      </c>
      <c r="U171" s="97">
        <v>9</v>
      </c>
      <c r="V171" s="97">
        <v>8</v>
      </c>
      <c r="W171" s="98">
        <v>10</v>
      </c>
      <c r="X171" s="292">
        <f t="shared" si="188"/>
        <v>61</v>
      </c>
      <c r="Y171" s="85">
        <v>5</v>
      </c>
      <c r="Z171" s="211">
        <f t="shared" si="189"/>
        <v>56</v>
      </c>
      <c r="AA171" s="97">
        <v>10</v>
      </c>
      <c r="AB171" s="97">
        <v>15</v>
      </c>
      <c r="AC171" s="97">
        <v>23</v>
      </c>
      <c r="AD171" s="115">
        <v>8</v>
      </c>
      <c r="AE171" s="99">
        <f t="shared" si="190"/>
        <v>45</v>
      </c>
      <c r="AF171" s="85">
        <v>4</v>
      </c>
      <c r="AG171" s="211">
        <f t="shared" si="191"/>
        <v>41</v>
      </c>
      <c r="AH171" s="97">
        <v>19</v>
      </c>
      <c r="AI171" s="97">
        <v>8</v>
      </c>
      <c r="AJ171" s="97">
        <v>9</v>
      </c>
      <c r="AK171" s="98">
        <v>5</v>
      </c>
      <c r="AL171" s="292">
        <f t="shared" si="192"/>
        <v>37</v>
      </c>
      <c r="AM171" s="85">
        <v>2</v>
      </c>
      <c r="AN171" s="211">
        <f t="shared" si="193"/>
        <v>35</v>
      </c>
      <c r="AO171" s="97">
        <v>2</v>
      </c>
      <c r="AP171" s="97">
        <v>5</v>
      </c>
      <c r="AQ171" s="97">
        <v>19</v>
      </c>
      <c r="AR171" s="98">
        <v>9</v>
      </c>
    </row>
    <row r="172" spans="1:44">
      <c r="A172" s="409"/>
      <c r="B172" s="244" t="s">
        <v>363</v>
      </c>
      <c r="C172" s="96">
        <f t="shared" si="182"/>
        <v>145</v>
      </c>
      <c r="D172" s="97">
        <v>10</v>
      </c>
      <c r="E172" s="211">
        <f t="shared" si="183"/>
        <v>135</v>
      </c>
      <c r="F172" s="97">
        <v>44</v>
      </c>
      <c r="G172" s="97">
        <v>40</v>
      </c>
      <c r="H172" s="97">
        <v>28</v>
      </c>
      <c r="I172" s="98">
        <v>23</v>
      </c>
      <c r="J172" s="96">
        <f t="shared" si="184"/>
        <v>16</v>
      </c>
      <c r="K172" s="97">
        <v>0</v>
      </c>
      <c r="L172" s="87">
        <f t="shared" si="185"/>
        <v>16</v>
      </c>
      <c r="M172" s="97">
        <v>2</v>
      </c>
      <c r="N172" s="97">
        <v>9</v>
      </c>
      <c r="O172" s="97">
        <v>4</v>
      </c>
      <c r="P172" s="98">
        <v>1</v>
      </c>
      <c r="Q172" s="99">
        <f t="shared" si="186"/>
        <v>38</v>
      </c>
      <c r="R172" s="85">
        <v>1</v>
      </c>
      <c r="S172" s="211">
        <f t="shared" si="187"/>
        <v>37</v>
      </c>
      <c r="T172" s="97">
        <v>4</v>
      </c>
      <c r="U172" s="97">
        <v>10</v>
      </c>
      <c r="V172" s="97">
        <v>7</v>
      </c>
      <c r="W172" s="98">
        <v>16</v>
      </c>
      <c r="X172" s="292">
        <f t="shared" si="188"/>
        <v>48</v>
      </c>
      <c r="Y172" s="85">
        <v>3</v>
      </c>
      <c r="Z172" s="211">
        <f t="shared" si="189"/>
        <v>45</v>
      </c>
      <c r="AA172" s="97">
        <v>16</v>
      </c>
      <c r="AB172" s="97">
        <v>17</v>
      </c>
      <c r="AC172" s="97">
        <v>8</v>
      </c>
      <c r="AD172" s="115">
        <v>4</v>
      </c>
      <c r="AE172" s="99">
        <f t="shared" si="190"/>
        <v>24</v>
      </c>
      <c r="AF172" s="85">
        <v>4</v>
      </c>
      <c r="AG172" s="211">
        <f t="shared" si="191"/>
        <v>20</v>
      </c>
      <c r="AH172" s="97">
        <v>9</v>
      </c>
      <c r="AI172" s="97">
        <v>3</v>
      </c>
      <c r="AJ172" s="97">
        <v>5</v>
      </c>
      <c r="AK172" s="98">
        <v>3</v>
      </c>
      <c r="AL172" s="292">
        <f t="shared" si="192"/>
        <v>18</v>
      </c>
      <c r="AM172" s="85">
        <v>1</v>
      </c>
      <c r="AN172" s="211">
        <f t="shared" si="193"/>
        <v>17</v>
      </c>
      <c r="AO172" s="97">
        <v>4</v>
      </c>
      <c r="AP172" s="97">
        <v>5</v>
      </c>
      <c r="AQ172" s="97">
        <v>3</v>
      </c>
      <c r="AR172" s="98">
        <v>5</v>
      </c>
    </row>
    <row r="173" spans="1:44">
      <c r="A173" s="409"/>
      <c r="B173" s="260" t="s">
        <v>364</v>
      </c>
      <c r="C173" s="96">
        <f t="shared" si="182"/>
        <v>153</v>
      </c>
      <c r="D173" s="97">
        <v>12</v>
      </c>
      <c r="E173" s="211">
        <f t="shared" si="183"/>
        <v>141</v>
      </c>
      <c r="F173" s="97">
        <v>36</v>
      </c>
      <c r="G173" s="97">
        <v>41</v>
      </c>
      <c r="H173" s="97">
        <v>50</v>
      </c>
      <c r="I173" s="98">
        <v>14</v>
      </c>
      <c r="J173" s="96">
        <f t="shared" si="184"/>
        <v>12</v>
      </c>
      <c r="K173" s="97">
        <v>0</v>
      </c>
      <c r="L173" s="87">
        <f t="shared" si="185"/>
        <v>12</v>
      </c>
      <c r="M173" s="97">
        <v>4</v>
      </c>
      <c r="N173" s="97">
        <v>4</v>
      </c>
      <c r="O173" s="97">
        <v>1</v>
      </c>
      <c r="P173" s="98">
        <v>3</v>
      </c>
      <c r="Q173" s="99">
        <f t="shared" si="186"/>
        <v>25</v>
      </c>
      <c r="R173" s="97">
        <v>0</v>
      </c>
      <c r="S173" s="211">
        <f t="shared" si="187"/>
        <v>25</v>
      </c>
      <c r="T173" s="97">
        <v>8</v>
      </c>
      <c r="U173" s="97">
        <v>4</v>
      </c>
      <c r="V173" s="97">
        <v>9</v>
      </c>
      <c r="W173" s="98">
        <v>4</v>
      </c>
      <c r="X173" s="292">
        <f t="shared" si="188"/>
        <v>50</v>
      </c>
      <c r="Y173" s="97">
        <v>1</v>
      </c>
      <c r="Z173" s="211">
        <f t="shared" si="189"/>
        <v>49</v>
      </c>
      <c r="AA173" s="97">
        <v>16</v>
      </c>
      <c r="AB173" s="97">
        <v>15</v>
      </c>
      <c r="AC173" s="97">
        <v>11</v>
      </c>
      <c r="AD173" s="115">
        <v>7</v>
      </c>
      <c r="AE173" s="99">
        <f t="shared" si="190"/>
        <v>21</v>
      </c>
      <c r="AF173" s="97">
        <v>2</v>
      </c>
      <c r="AG173" s="211">
        <f t="shared" si="191"/>
        <v>19</v>
      </c>
      <c r="AH173" s="97">
        <v>13</v>
      </c>
      <c r="AI173" s="97">
        <v>4</v>
      </c>
      <c r="AJ173" s="97">
        <v>2</v>
      </c>
      <c r="AK173" s="98">
        <v>0</v>
      </c>
      <c r="AL173" s="292">
        <f t="shared" si="192"/>
        <v>25</v>
      </c>
      <c r="AM173" s="97">
        <v>1</v>
      </c>
      <c r="AN173" s="211">
        <f t="shared" si="193"/>
        <v>24</v>
      </c>
      <c r="AO173" s="97">
        <v>10</v>
      </c>
      <c r="AP173" s="97">
        <v>13</v>
      </c>
      <c r="AQ173" s="97">
        <v>0</v>
      </c>
      <c r="AR173" s="98">
        <v>1</v>
      </c>
    </row>
    <row r="174" spans="1:44">
      <c r="A174" s="409"/>
      <c r="B174" s="244" t="s">
        <v>365</v>
      </c>
      <c r="C174" s="96">
        <f t="shared" si="182"/>
        <v>207</v>
      </c>
      <c r="D174" s="97">
        <v>15</v>
      </c>
      <c r="E174" s="211">
        <f t="shared" si="183"/>
        <v>192</v>
      </c>
      <c r="F174" s="97">
        <v>58</v>
      </c>
      <c r="G174" s="97">
        <v>59</v>
      </c>
      <c r="H174" s="97">
        <v>46</v>
      </c>
      <c r="I174" s="98">
        <v>29</v>
      </c>
      <c r="J174" s="96">
        <f t="shared" si="184"/>
        <v>25</v>
      </c>
      <c r="K174" s="97">
        <v>2</v>
      </c>
      <c r="L174" s="87">
        <f t="shared" si="185"/>
        <v>23</v>
      </c>
      <c r="M174" s="97">
        <v>3</v>
      </c>
      <c r="N174" s="97">
        <v>11</v>
      </c>
      <c r="O174" s="97">
        <v>5</v>
      </c>
      <c r="P174" s="98">
        <v>4</v>
      </c>
      <c r="Q174" s="99">
        <f t="shared" si="186"/>
        <v>34</v>
      </c>
      <c r="R174" s="85">
        <v>0</v>
      </c>
      <c r="S174" s="211">
        <f t="shared" si="187"/>
        <v>34</v>
      </c>
      <c r="T174" s="97">
        <v>6</v>
      </c>
      <c r="U174" s="97">
        <v>11</v>
      </c>
      <c r="V174" s="97">
        <v>3</v>
      </c>
      <c r="W174" s="98">
        <v>14</v>
      </c>
      <c r="X174" s="292">
        <f t="shared" si="188"/>
        <v>77</v>
      </c>
      <c r="Y174" s="85">
        <v>6</v>
      </c>
      <c r="Z174" s="211">
        <f t="shared" si="189"/>
        <v>71</v>
      </c>
      <c r="AA174" s="97">
        <v>16</v>
      </c>
      <c r="AB174" s="97">
        <v>22</v>
      </c>
      <c r="AC174" s="97">
        <v>23</v>
      </c>
      <c r="AD174" s="115">
        <v>10</v>
      </c>
      <c r="AE174" s="99">
        <f t="shared" si="190"/>
        <v>41</v>
      </c>
      <c r="AF174" s="85">
        <v>3</v>
      </c>
      <c r="AG174" s="211">
        <f t="shared" si="191"/>
        <v>38</v>
      </c>
      <c r="AH174" s="97">
        <v>22</v>
      </c>
      <c r="AI174" s="97">
        <v>10</v>
      </c>
      <c r="AJ174" s="97">
        <v>4</v>
      </c>
      <c r="AK174" s="98">
        <v>2</v>
      </c>
      <c r="AL174" s="292">
        <f t="shared" si="192"/>
        <v>34</v>
      </c>
      <c r="AM174" s="85">
        <v>2</v>
      </c>
      <c r="AN174" s="211">
        <f t="shared" si="193"/>
        <v>32</v>
      </c>
      <c r="AO174" s="97">
        <v>7</v>
      </c>
      <c r="AP174" s="97">
        <v>5</v>
      </c>
      <c r="AQ174" s="97">
        <v>15</v>
      </c>
      <c r="AR174" s="98">
        <v>5</v>
      </c>
    </row>
    <row r="175" spans="1:44">
      <c r="A175" s="409"/>
      <c r="B175" s="260" t="s">
        <v>366</v>
      </c>
      <c r="C175" s="96">
        <f t="shared" si="182"/>
        <v>180</v>
      </c>
      <c r="D175" s="97">
        <v>18</v>
      </c>
      <c r="E175" s="211">
        <f t="shared" si="183"/>
        <v>162</v>
      </c>
      <c r="F175" s="97">
        <v>54</v>
      </c>
      <c r="G175" s="97">
        <v>51</v>
      </c>
      <c r="H175" s="97">
        <v>44</v>
      </c>
      <c r="I175" s="98">
        <v>13</v>
      </c>
      <c r="J175" s="96">
        <f t="shared" si="184"/>
        <v>19</v>
      </c>
      <c r="K175" s="97">
        <v>0</v>
      </c>
      <c r="L175" s="87">
        <f t="shared" si="185"/>
        <v>19</v>
      </c>
      <c r="M175" s="97">
        <v>12</v>
      </c>
      <c r="N175" s="97">
        <v>4</v>
      </c>
      <c r="O175" s="97">
        <v>0</v>
      </c>
      <c r="P175" s="98">
        <v>3</v>
      </c>
      <c r="Q175" s="99">
        <f t="shared" si="186"/>
        <v>32</v>
      </c>
      <c r="R175" s="85">
        <v>0</v>
      </c>
      <c r="S175" s="211">
        <f t="shared" si="187"/>
        <v>32</v>
      </c>
      <c r="T175" s="97">
        <v>8</v>
      </c>
      <c r="U175" s="97">
        <v>14</v>
      </c>
      <c r="V175" s="97">
        <v>8</v>
      </c>
      <c r="W175" s="98">
        <v>2</v>
      </c>
      <c r="X175" s="292">
        <f t="shared" si="188"/>
        <v>59</v>
      </c>
      <c r="Y175" s="85">
        <v>2</v>
      </c>
      <c r="Z175" s="211">
        <f t="shared" si="189"/>
        <v>57</v>
      </c>
      <c r="AA175" s="97">
        <v>17</v>
      </c>
      <c r="AB175" s="97">
        <v>28</v>
      </c>
      <c r="AC175" s="97">
        <v>6</v>
      </c>
      <c r="AD175" s="115">
        <v>6</v>
      </c>
      <c r="AE175" s="99">
        <f t="shared" si="190"/>
        <v>38</v>
      </c>
      <c r="AF175" s="85">
        <v>4</v>
      </c>
      <c r="AG175" s="211">
        <f t="shared" si="191"/>
        <v>34</v>
      </c>
      <c r="AH175" s="97">
        <v>22</v>
      </c>
      <c r="AI175" s="97">
        <v>7</v>
      </c>
      <c r="AJ175" s="97">
        <v>3</v>
      </c>
      <c r="AK175" s="98">
        <v>2</v>
      </c>
      <c r="AL175" s="292">
        <f t="shared" si="192"/>
        <v>31</v>
      </c>
      <c r="AM175" s="85">
        <v>0</v>
      </c>
      <c r="AN175" s="211">
        <f t="shared" si="193"/>
        <v>31</v>
      </c>
      <c r="AO175" s="97">
        <v>12</v>
      </c>
      <c r="AP175" s="97">
        <v>15</v>
      </c>
      <c r="AQ175" s="97">
        <v>2</v>
      </c>
      <c r="AR175" s="98">
        <v>2</v>
      </c>
    </row>
    <row r="176" spans="1:44">
      <c r="A176" s="409"/>
      <c r="B176" s="244" t="s">
        <v>367</v>
      </c>
      <c r="C176" s="96">
        <f t="shared" si="182"/>
        <v>273</v>
      </c>
      <c r="D176" s="97">
        <v>21</v>
      </c>
      <c r="E176" s="211">
        <f t="shared" si="183"/>
        <v>252</v>
      </c>
      <c r="F176" s="97">
        <v>81</v>
      </c>
      <c r="G176" s="97">
        <v>71</v>
      </c>
      <c r="H176" s="97">
        <v>61</v>
      </c>
      <c r="I176" s="98">
        <v>39</v>
      </c>
      <c r="J176" s="96">
        <f t="shared" si="184"/>
        <v>27</v>
      </c>
      <c r="K176" s="97">
        <v>0</v>
      </c>
      <c r="L176" s="87">
        <f t="shared" si="185"/>
        <v>27</v>
      </c>
      <c r="M176" s="97">
        <v>7</v>
      </c>
      <c r="N176" s="97">
        <v>9</v>
      </c>
      <c r="O176" s="97">
        <v>8</v>
      </c>
      <c r="P176" s="98">
        <v>3</v>
      </c>
      <c r="Q176" s="99">
        <f t="shared" si="186"/>
        <v>49</v>
      </c>
      <c r="R176" s="85">
        <v>1</v>
      </c>
      <c r="S176" s="211">
        <f t="shared" si="187"/>
        <v>48</v>
      </c>
      <c r="T176" s="97">
        <v>11</v>
      </c>
      <c r="U176" s="97">
        <v>16</v>
      </c>
      <c r="V176" s="97">
        <v>11</v>
      </c>
      <c r="W176" s="98">
        <v>10</v>
      </c>
      <c r="X176" s="292">
        <f t="shared" si="188"/>
        <v>70</v>
      </c>
      <c r="Y176" s="85">
        <v>4</v>
      </c>
      <c r="Z176" s="211">
        <f t="shared" si="189"/>
        <v>66</v>
      </c>
      <c r="AA176" s="97">
        <v>20</v>
      </c>
      <c r="AB176" s="97">
        <v>18</v>
      </c>
      <c r="AC176" s="97">
        <v>17</v>
      </c>
      <c r="AD176" s="115">
        <v>11</v>
      </c>
      <c r="AE176" s="99">
        <f t="shared" si="190"/>
        <v>38</v>
      </c>
      <c r="AF176" s="85">
        <v>3</v>
      </c>
      <c r="AG176" s="211">
        <f t="shared" si="191"/>
        <v>35</v>
      </c>
      <c r="AH176" s="97">
        <v>10</v>
      </c>
      <c r="AI176" s="97">
        <v>10</v>
      </c>
      <c r="AJ176" s="97">
        <v>10</v>
      </c>
      <c r="AK176" s="98">
        <v>5</v>
      </c>
      <c r="AL176" s="292">
        <f t="shared" si="192"/>
        <v>77</v>
      </c>
      <c r="AM176" s="85">
        <v>2</v>
      </c>
      <c r="AN176" s="211">
        <f t="shared" si="193"/>
        <v>75</v>
      </c>
      <c r="AO176" s="97">
        <v>19</v>
      </c>
      <c r="AP176" s="97">
        <v>25</v>
      </c>
      <c r="AQ176" s="97">
        <v>21</v>
      </c>
      <c r="AR176" s="98">
        <v>10</v>
      </c>
    </row>
    <row r="177" spans="1:44">
      <c r="A177" s="409"/>
      <c r="B177" s="244" t="s">
        <v>368</v>
      </c>
      <c r="C177" s="96">
        <f t="shared" si="182"/>
        <v>241</v>
      </c>
      <c r="D177" s="97">
        <v>21</v>
      </c>
      <c r="E177" s="211">
        <f t="shared" si="183"/>
        <v>220</v>
      </c>
      <c r="F177" s="97">
        <v>67</v>
      </c>
      <c r="G177" s="97">
        <v>56</v>
      </c>
      <c r="H177" s="97">
        <v>51</v>
      </c>
      <c r="I177" s="98">
        <v>46</v>
      </c>
      <c r="J177" s="96">
        <f t="shared" si="184"/>
        <v>23</v>
      </c>
      <c r="K177" s="97">
        <v>0</v>
      </c>
      <c r="L177" s="87">
        <f t="shared" si="185"/>
        <v>23</v>
      </c>
      <c r="M177" s="97">
        <v>1</v>
      </c>
      <c r="N177" s="97">
        <v>17</v>
      </c>
      <c r="O177" s="97">
        <v>1</v>
      </c>
      <c r="P177" s="98">
        <v>4</v>
      </c>
      <c r="Q177" s="99">
        <f t="shared" si="186"/>
        <v>50</v>
      </c>
      <c r="R177" s="85">
        <v>0</v>
      </c>
      <c r="S177" s="211">
        <f t="shared" si="187"/>
        <v>50</v>
      </c>
      <c r="T177" s="97">
        <v>4</v>
      </c>
      <c r="U177" s="97">
        <v>22</v>
      </c>
      <c r="V177" s="97">
        <v>9</v>
      </c>
      <c r="W177" s="98">
        <v>15</v>
      </c>
      <c r="X177" s="292">
        <f t="shared" si="188"/>
        <v>72</v>
      </c>
      <c r="Y177" s="85">
        <v>5</v>
      </c>
      <c r="Z177" s="211">
        <f t="shared" si="189"/>
        <v>67</v>
      </c>
      <c r="AA177" s="97">
        <v>18</v>
      </c>
      <c r="AB177" s="97">
        <v>29</v>
      </c>
      <c r="AC177" s="97">
        <v>15</v>
      </c>
      <c r="AD177" s="115">
        <v>5</v>
      </c>
      <c r="AE177" s="99">
        <f t="shared" si="190"/>
        <v>47</v>
      </c>
      <c r="AF177" s="85">
        <v>3</v>
      </c>
      <c r="AG177" s="211">
        <f t="shared" si="191"/>
        <v>44</v>
      </c>
      <c r="AH177" s="97">
        <v>28</v>
      </c>
      <c r="AI177" s="97">
        <v>8</v>
      </c>
      <c r="AJ177" s="97">
        <v>5</v>
      </c>
      <c r="AK177" s="98">
        <v>3</v>
      </c>
      <c r="AL177" s="292">
        <f t="shared" si="192"/>
        <v>34</v>
      </c>
      <c r="AM177" s="85">
        <v>1</v>
      </c>
      <c r="AN177" s="211">
        <f t="shared" si="193"/>
        <v>33</v>
      </c>
      <c r="AO177" s="97">
        <v>1</v>
      </c>
      <c r="AP177" s="97">
        <v>5</v>
      </c>
      <c r="AQ177" s="97">
        <v>18</v>
      </c>
      <c r="AR177" s="98">
        <v>9</v>
      </c>
    </row>
    <row r="178" spans="1:44" ht="17.25" thickBot="1">
      <c r="A178" s="423" t="s">
        <v>678</v>
      </c>
      <c r="B178" s="424"/>
      <c r="C178" s="283">
        <f>SUM(C164:C177)</f>
        <v>4759</v>
      </c>
      <c r="D178" s="221">
        <f t="shared" ref="D178:AR178" si="195">SUM(D164:D177)</f>
        <v>397</v>
      </c>
      <c r="E178" s="221">
        <f t="shared" si="195"/>
        <v>4362</v>
      </c>
      <c r="F178" s="221">
        <f t="shared" si="195"/>
        <v>1346</v>
      </c>
      <c r="G178" s="221">
        <f t="shared" si="195"/>
        <v>1435</v>
      </c>
      <c r="H178" s="221">
        <f t="shared" si="195"/>
        <v>1009</v>
      </c>
      <c r="I178" s="222">
        <f t="shared" si="195"/>
        <v>572</v>
      </c>
      <c r="J178" s="283">
        <f t="shared" si="195"/>
        <v>451</v>
      </c>
      <c r="K178" s="221">
        <f t="shared" si="195"/>
        <v>4</v>
      </c>
      <c r="L178" s="221">
        <f t="shared" si="195"/>
        <v>447</v>
      </c>
      <c r="M178" s="221">
        <f t="shared" si="195"/>
        <v>91</v>
      </c>
      <c r="N178" s="221">
        <f t="shared" si="195"/>
        <v>207</v>
      </c>
      <c r="O178" s="221">
        <f t="shared" si="195"/>
        <v>92</v>
      </c>
      <c r="P178" s="222">
        <f t="shared" si="195"/>
        <v>57</v>
      </c>
      <c r="Q178" s="283">
        <f t="shared" si="195"/>
        <v>1036</v>
      </c>
      <c r="R178" s="221">
        <f t="shared" si="195"/>
        <v>8</v>
      </c>
      <c r="S178" s="221">
        <f t="shared" si="195"/>
        <v>1028</v>
      </c>
      <c r="T178" s="221">
        <f t="shared" si="195"/>
        <v>136</v>
      </c>
      <c r="U178" s="221">
        <f t="shared" si="195"/>
        <v>374</v>
      </c>
      <c r="V178" s="221">
        <f t="shared" si="195"/>
        <v>164</v>
      </c>
      <c r="W178" s="222">
        <f t="shared" si="195"/>
        <v>354</v>
      </c>
      <c r="X178" s="268">
        <f t="shared" si="195"/>
        <v>1427</v>
      </c>
      <c r="Y178" s="221">
        <f t="shared" si="195"/>
        <v>100</v>
      </c>
      <c r="Z178" s="221">
        <f t="shared" si="195"/>
        <v>1327</v>
      </c>
      <c r="AA178" s="221">
        <f t="shared" si="195"/>
        <v>374</v>
      </c>
      <c r="AB178" s="221">
        <f t="shared" si="195"/>
        <v>448</v>
      </c>
      <c r="AC178" s="221">
        <f t="shared" si="195"/>
        <v>348</v>
      </c>
      <c r="AD178" s="302">
        <f t="shared" si="195"/>
        <v>157</v>
      </c>
      <c r="AE178" s="283">
        <f t="shared" si="195"/>
        <v>629</v>
      </c>
      <c r="AF178" s="221">
        <f t="shared" si="195"/>
        <v>47</v>
      </c>
      <c r="AG178" s="221">
        <f t="shared" si="195"/>
        <v>582</v>
      </c>
      <c r="AH178" s="221">
        <f t="shared" si="195"/>
        <v>262</v>
      </c>
      <c r="AI178" s="221">
        <f t="shared" si="195"/>
        <v>147</v>
      </c>
      <c r="AJ178" s="221">
        <f t="shared" si="195"/>
        <v>113</v>
      </c>
      <c r="AK178" s="222">
        <f t="shared" si="195"/>
        <v>60</v>
      </c>
      <c r="AL178" s="268">
        <f t="shared" si="195"/>
        <v>590</v>
      </c>
      <c r="AM178" s="221">
        <f t="shared" si="195"/>
        <v>21</v>
      </c>
      <c r="AN178" s="221">
        <f t="shared" si="195"/>
        <v>569</v>
      </c>
      <c r="AO178" s="221">
        <f t="shared" si="195"/>
        <v>122</v>
      </c>
      <c r="AP178" s="221">
        <f t="shared" si="195"/>
        <v>165</v>
      </c>
      <c r="AQ178" s="221">
        <f t="shared" si="195"/>
        <v>194</v>
      </c>
      <c r="AR178" s="222">
        <f t="shared" si="195"/>
        <v>88</v>
      </c>
    </row>
    <row r="179" spans="1:44">
      <c r="A179" s="410" t="s">
        <v>403</v>
      </c>
      <c r="B179" s="263" t="s">
        <v>369</v>
      </c>
      <c r="C179" s="288">
        <f>SUM(D179:E179)</f>
        <v>468</v>
      </c>
      <c r="D179" s="237">
        <v>46</v>
      </c>
      <c r="E179" s="237">
        <f>SUM(F179:I179)</f>
        <v>422</v>
      </c>
      <c r="F179" s="237">
        <v>130</v>
      </c>
      <c r="G179" s="237">
        <v>131</v>
      </c>
      <c r="H179" s="237">
        <v>113</v>
      </c>
      <c r="I179" s="240">
        <v>48</v>
      </c>
      <c r="J179" s="288">
        <f>SUM(K179:L179)</f>
        <v>49</v>
      </c>
      <c r="K179" s="237">
        <v>0</v>
      </c>
      <c r="L179" s="237">
        <f>SUM(M179:P179)</f>
        <v>49</v>
      </c>
      <c r="M179" s="237">
        <v>8</v>
      </c>
      <c r="N179" s="237">
        <v>28</v>
      </c>
      <c r="O179" s="237">
        <v>9</v>
      </c>
      <c r="P179" s="240">
        <v>4</v>
      </c>
      <c r="Q179" s="301">
        <f t="shared" si="186"/>
        <v>102</v>
      </c>
      <c r="R179" s="239">
        <v>1</v>
      </c>
      <c r="S179" s="238">
        <f t="shared" si="187"/>
        <v>101</v>
      </c>
      <c r="T179" s="237">
        <v>10</v>
      </c>
      <c r="U179" s="237">
        <v>37</v>
      </c>
      <c r="V179" s="237">
        <v>16</v>
      </c>
      <c r="W179" s="240">
        <v>38</v>
      </c>
      <c r="X179" s="275">
        <v>250</v>
      </c>
      <c r="Y179" s="239">
        <v>15</v>
      </c>
      <c r="Z179" s="237">
        <v>235</v>
      </c>
      <c r="AA179" s="237">
        <v>52</v>
      </c>
      <c r="AB179" s="237">
        <v>74</v>
      </c>
      <c r="AC179" s="237">
        <v>58</v>
      </c>
      <c r="AD179" s="313">
        <v>51</v>
      </c>
      <c r="AE179" s="288">
        <f>SUM(AF179:AG179)</f>
        <v>4</v>
      </c>
      <c r="AF179" s="239">
        <v>0</v>
      </c>
      <c r="AG179" s="237">
        <f>SUM(AH179:AK179)</f>
        <v>4</v>
      </c>
      <c r="AH179" s="237">
        <v>0</v>
      </c>
      <c r="AI179" s="237">
        <v>0</v>
      </c>
      <c r="AJ179" s="237">
        <v>3</v>
      </c>
      <c r="AK179" s="240">
        <v>1</v>
      </c>
      <c r="AL179" s="275">
        <v>61</v>
      </c>
      <c r="AM179" s="239">
        <v>3</v>
      </c>
      <c r="AN179" s="237">
        <v>58</v>
      </c>
      <c r="AO179" s="237">
        <v>13</v>
      </c>
      <c r="AP179" s="237">
        <v>16</v>
      </c>
      <c r="AQ179" s="237">
        <v>24</v>
      </c>
      <c r="AR179" s="240">
        <v>5</v>
      </c>
    </row>
    <row r="180" spans="1:44">
      <c r="A180" s="409"/>
      <c r="B180" s="264" t="s">
        <v>370</v>
      </c>
      <c r="C180" s="134">
        <f t="shared" ref="C180:C246" si="196">SUM(D180:E180)</f>
        <v>660</v>
      </c>
      <c r="D180" s="135">
        <v>48</v>
      </c>
      <c r="E180" s="135">
        <f t="shared" ref="E180:E185" si="197">SUM(F180:I180)</f>
        <v>612</v>
      </c>
      <c r="F180" s="135">
        <v>215</v>
      </c>
      <c r="G180" s="135">
        <v>202</v>
      </c>
      <c r="H180" s="135">
        <v>149</v>
      </c>
      <c r="I180" s="136">
        <v>46</v>
      </c>
      <c r="J180" s="134">
        <f t="shared" ref="J180:J199" si="198">SUM(K180:L180)</f>
        <v>64</v>
      </c>
      <c r="K180" s="135">
        <v>0</v>
      </c>
      <c r="L180" s="135">
        <f t="shared" ref="L180:L199" si="199">SUM(M180:P180)</f>
        <v>64</v>
      </c>
      <c r="M180" s="135">
        <v>13</v>
      </c>
      <c r="N180" s="135">
        <v>47</v>
      </c>
      <c r="O180" s="135">
        <v>3</v>
      </c>
      <c r="P180" s="136">
        <v>1</v>
      </c>
      <c r="Q180" s="137">
        <f t="shared" si="186"/>
        <v>123</v>
      </c>
      <c r="R180" s="138">
        <v>0</v>
      </c>
      <c r="S180" s="92">
        <f t="shared" si="187"/>
        <v>123</v>
      </c>
      <c r="T180" s="135">
        <v>16</v>
      </c>
      <c r="U180" s="135">
        <v>49</v>
      </c>
      <c r="V180" s="135">
        <v>30</v>
      </c>
      <c r="W180" s="136">
        <v>28</v>
      </c>
      <c r="X180" s="276">
        <f>SUM(Y180,Z180)</f>
        <v>185</v>
      </c>
      <c r="Y180" s="138">
        <v>14</v>
      </c>
      <c r="Z180" s="135">
        <f>SUM(AA180:AD180)</f>
        <v>171</v>
      </c>
      <c r="AA180" s="135">
        <v>53</v>
      </c>
      <c r="AB180" s="135">
        <v>77</v>
      </c>
      <c r="AC180" s="135">
        <v>25</v>
      </c>
      <c r="AD180" s="314">
        <v>16</v>
      </c>
      <c r="AE180" s="134">
        <f t="shared" ref="AE180:AE185" si="200">SUM(AF180:AG180)</f>
        <v>32</v>
      </c>
      <c r="AF180" s="138">
        <v>2</v>
      </c>
      <c r="AG180" s="135">
        <f t="shared" ref="AG180:AG185" si="201">SUM(AH180:AK180)</f>
        <v>30</v>
      </c>
      <c r="AH180" s="135">
        <v>11</v>
      </c>
      <c r="AI180" s="135">
        <v>11</v>
      </c>
      <c r="AJ180" s="135">
        <v>8</v>
      </c>
      <c r="AK180" s="136">
        <v>0</v>
      </c>
      <c r="AL180" s="276">
        <f>SUM(AM180,AN180)</f>
        <v>62</v>
      </c>
      <c r="AM180" s="138">
        <v>1</v>
      </c>
      <c r="AN180" s="135">
        <f>SUM(AO180:AR180)</f>
        <v>61</v>
      </c>
      <c r="AO180" s="135">
        <v>17</v>
      </c>
      <c r="AP180" s="135">
        <v>26</v>
      </c>
      <c r="AQ180" s="135">
        <v>8</v>
      </c>
      <c r="AR180" s="136">
        <v>10</v>
      </c>
    </row>
    <row r="181" spans="1:44">
      <c r="A181" s="409"/>
      <c r="B181" s="264" t="s">
        <v>371</v>
      </c>
      <c r="C181" s="134">
        <f t="shared" si="196"/>
        <v>516</v>
      </c>
      <c r="D181" s="135">
        <v>45</v>
      </c>
      <c r="E181" s="135">
        <f t="shared" si="197"/>
        <v>471</v>
      </c>
      <c r="F181" s="135">
        <v>181</v>
      </c>
      <c r="G181" s="135">
        <v>153</v>
      </c>
      <c r="H181" s="135">
        <v>102</v>
      </c>
      <c r="I181" s="136">
        <v>35</v>
      </c>
      <c r="J181" s="134">
        <f t="shared" si="198"/>
        <v>34</v>
      </c>
      <c r="K181" s="135">
        <v>0</v>
      </c>
      <c r="L181" s="135">
        <f t="shared" si="199"/>
        <v>34</v>
      </c>
      <c r="M181" s="135">
        <v>10</v>
      </c>
      <c r="N181" s="135">
        <v>18</v>
      </c>
      <c r="O181" s="135">
        <v>5</v>
      </c>
      <c r="P181" s="136">
        <v>1</v>
      </c>
      <c r="Q181" s="137">
        <f t="shared" si="186"/>
        <v>102</v>
      </c>
      <c r="R181" s="135">
        <v>1</v>
      </c>
      <c r="S181" s="92">
        <f t="shared" si="187"/>
        <v>101</v>
      </c>
      <c r="T181" s="135">
        <v>14</v>
      </c>
      <c r="U181" s="135">
        <v>37</v>
      </c>
      <c r="V181" s="135">
        <v>16</v>
      </c>
      <c r="W181" s="136">
        <v>34</v>
      </c>
      <c r="X181" s="276">
        <f>SUM(Y181:Z181)</f>
        <v>145</v>
      </c>
      <c r="Y181" s="135">
        <v>11</v>
      </c>
      <c r="Z181" s="135">
        <f>SUM(AA181:AD181)</f>
        <v>134</v>
      </c>
      <c r="AA181" s="135">
        <v>48</v>
      </c>
      <c r="AB181" s="135">
        <v>44</v>
      </c>
      <c r="AC181" s="135">
        <v>18</v>
      </c>
      <c r="AD181" s="314">
        <v>24</v>
      </c>
      <c r="AE181" s="134">
        <f t="shared" si="200"/>
        <v>45</v>
      </c>
      <c r="AF181" s="135">
        <v>1</v>
      </c>
      <c r="AG181" s="135">
        <f t="shared" si="201"/>
        <v>44</v>
      </c>
      <c r="AH181" s="135">
        <v>18</v>
      </c>
      <c r="AI181" s="135">
        <v>14</v>
      </c>
      <c r="AJ181" s="135">
        <v>9</v>
      </c>
      <c r="AK181" s="136">
        <v>3</v>
      </c>
      <c r="AL181" s="276">
        <f>SUM(AM181:AN181)</f>
        <v>45</v>
      </c>
      <c r="AM181" s="135">
        <v>1</v>
      </c>
      <c r="AN181" s="135">
        <f>SUM(AO181:AR181)</f>
        <v>44</v>
      </c>
      <c r="AO181" s="135">
        <v>16</v>
      </c>
      <c r="AP181" s="135">
        <v>22</v>
      </c>
      <c r="AQ181" s="135">
        <v>1</v>
      </c>
      <c r="AR181" s="136">
        <v>5</v>
      </c>
    </row>
    <row r="182" spans="1:44">
      <c r="A182" s="409"/>
      <c r="B182" s="264" t="s">
        <v>372</v>
      </c>
      <c r="C182" s="134">
        <f t="shared" si="196"/>
        <v>394</v>
      </c>
      <c r="D182" s="135">
        <v>36</v>
      </c>
      <c r="E182" s="135">
        <f t="shared" si="197"/>
        <v>358</v>
      </c>
      <c r="F182" s="135">
        <v>127</v>
      </c>
      <c r="G182" s="135">
        <v>116</v>
      </c>
      <c r="H182" s="135">
        <v>76</v>
      </c>
      <c r="I182" s="136">
        <v>39</v>
      </c>
      <c r="J182" s="134">
        <f t="shared" si="198"/>
        <v>22</v>
      </c>
      <c r="K182" s="135">
        <v>0</v>
      </c>
      <c r="L182" s="135">
        <f t="shared" si="199"/>
        <v>22</v>
      </c>
      <c r="M182" s="135">
        <v>10</v>
      </c>
      <c r="N182" s="135">
        <v>8</v>
      </c>
      <c r="O182" s="135">
        <v>3</v>
      </c>
      <c r="P182" s="136">
        <v>1</v>
      </c>
      <c r="Q182" s="137">
        <f t="shared" si="186"/>
        <v>101</v>
      </c>
      <c r="R182" s="138">
        <v>0</v>
      </c>
      <c r="S182" s="92">
        <f t="shared" si="187"/>
        <v>101</v>
      </c>
      <c r="T182" s="135">
        <v>11</v>
      </c>
      <c r="U182" s="135">
        <v>52</v>
      </c>
      <c r="V182" s="135">
        <v>7</v>
      </c>
      <c r="W182" s="136">
        <v>31</v>
      </c>
      <c r="X182" s="276">
        <v>112</v>
      </c>
      <c r="Y182" s="138">
        <v>7</v>
      </c>
      <c r="Z182" s="135">
        <v>105</v>
      </c>
      <c r="AA182" s="135">
        <v>35</v>
      </c>
      <c r="AB182" s="135">
        <v>30</v>
      </c>
      <c r="AC182" s="135">
        <v>20</v>
      </c>
      <c r="AD182" s="314">
        <v>20</v>
      </c>
      <c r="AE182" s="134">
        <f t="shared" si="200"/>
        <v>50</v>
      </c>
      <c r="AF182" s="138">
        <v>3</v>
      </c>
      <c r="AG182" s="135">
        <f t="shared" si="201"/>
        <v>47</v>
      </c>
      <c r="AH182" s="135">
        <v>23</v>
      </c>
      <c r="AI182" s="135">
        <v>12</v>
      </c>
      <c r="AJ182" s="135">
        <v>5</v>
      </c>
      <c r="AK182" s="136">
        <v>7</v>
      </c>
      <c r="AL182" s="276">
        <v>62</v>
      </c>
      <c r="AM182" s="138">
        <v>2</v>
      </c>
      <c r="AN182" s="135">
        <v>60</v>
      </c>
      <c r="AO182" s="135">
        <v>15</v>
      </c>
      <c r="AP182" s="135">
        <v>21</v>
      </c>
      <c r="AQ182" s="135">
        <v>7</v>
      </c>
      <c r="AR182" s="136">
        <v>17</v>
      </c>
    </row>
    <row r="183" spans="1:44">
      <c r="A183" s="409"/>
      <c r="B183" s="264" t="s">
        <v>373</v>
      </c>
      <c r="C183" s="134">
        <f t="shared" si="196"/>
        <v>400</v>
      </c>
      <c r="D183" s="135">
        <v>39</v>
      </c>
      <c r="E183" s="135">
        <f t="shared" si="197"/>
        <v>361</v>
      </c>
      <c r="F183" s="135">
        <v>113</v>
      </c>
      <c r="G183" s="135">
        <v>109</v>
      </c>
      <c r="H183" s="135">
        <v>75</v>
      </c>
      <c r="I183" s="136">
        <v>64</v>
      </c>
      <c r="J183" s="134">
        <f t="shared" si="198"/>
        <v>30</v>
      </c>
      <c r="K183" s="135">
        <v>0</v>
      </c>
      <c r="L183" s="135">
        <f t="shared" si="199"/>
        <v>30</v>
      </c>
      <c r="M183" s="135">
        <v>10</v>
      </c>
      <c r="N183" s="135">
        <v>8</v>
      </c>
      <c r="O183" s="135">
        <v>5</v>
      </c>
      <c r="P183" s="136">
        <v>7</v>
      </c>
      <c r="Q183" s="137">
        <f t="shared" si="186"/>
        <v>52</v>
      </c>
      <c r="R183" s="138">
        <v>0</v>
      </c>
      <c r="S183" s="92">
        <f t="shared" si="187"/>
        <v>52</v>
      </c>
      <c r="T183" s="135">
        <v>4</v>
      </c>
      <c r="U183" s="135">
        <v>20</v>
      </c>
      <c r="V183" s="135">
        <v>12</v>
      </c>
      <c r="W183" s="136">
        <v>16</v>
      </c>
      <c r="X183" s="276">
        <f>Y183+Z183</f>
        <v>127</v>
      </c>
      <c r="Y183" s="138">
        <v>9</v>
      </c>
      <c r="Z183" s="135">
        <f>SUM(AA183:AD183)</f>
        <v>118</v>
      </c>
      <c r="AA183" s="135">
        <v>31</v>
      </c>
      <c r="AB183" s="135">
        <v>36</v>
      </c>
      <c r="AC183" s="135">
        <v>38</v>
      </c>
      <c r="AD183" s="314">
        <v>13</v>
      </c>
      <c r="AE183" s="134">
        <f t="shared" si="200"/>
        <v>29</v>
      </c>
      <c r="AF183" s="138">
        <v>2</v>
      </c>
      <c r="AG183" s="135">
        <f t="shared" si="201"/>
        <v>27</v>
      </c>
      <c r="AH183" s="135">
        <v>12</v>
      </c>
      <c r="AI183" s="135">
        <v>9</v>
      </c>
      <c r="AJ183" s="135">
        <v>4</v>
      </c>
      <c r="AK183" s="136">
        <v>2</v>
      </c>
      <c r="AL183" s="276">
        <f>AM183+AN183</f>
        <v>35</v>
      </c>
      <c r="AM183" s="138">
        <v>1</v>
      </c>
      <c r="AN183" s="135">
        <f>SUM(AO183:AR183)</f>
        <v>34</v>
      </c>
      <c r="AO183" s="135">
        <v>7</v>
      </c>
      <c r="AP183" s="135">
        <v>7</v>
      </c>
      <c r="AQ183" s="135">
        <v>14</v>
      </c>
      <c r="AR183" s="136">
        <v>6</v>
      </c>
    </row>
    <row r="184" spans="1:44">
      <c r="A184" s="409"/>
      <c r="B184" s="264" t="s">
        <v>374</v>
      </c>
      <c r="C184" s="134">
        <f t="shared" si="196"/>
        <v>201</v>
      </c>
      <c r="D184" s="135">
        <v>16</v>
      </c>
      <c r="E184" s="135">
        <f t="shared" si="197"/>
        <v>185</v>
      </c>
      <c r="F184" s="135">
        <v>71</v>
      </c>
      <c r="G184" s="135">
        <v>49</v>
      </c>
      <c r="H184" s="135">
        <v>37</v>
      </c>
      <c r="I184" s="136">
        <v>28</v>
      </c>
      <c r="J184" s="134">
        <f t="shared" si="198"/>
        <v>14</v>
      </c>
      <c r="K184" s="135">
        <v>0</v>
      </c>
      <c r="L184" s="135">
        <f t="shared" si="199"/>
        <v>14</v>
      </c>
      <c r="M184" s="135">
        <v>6</v>
      </c>
      <c r="N184" s="135">
        <v>6</v>
      </c>
      <c r="O184" s="135">
        <v>1</v>
      </c>
      <c r="P184" s="136">
        <v>1</v>
      </c>
      <c r="Q184" s="137">
        <f t="shared" si="186"/>
        <v>43</v>
      </c>
      <c r="R184" s="138">
        <v>0</v>
      </c>
      <c r="S184" s="92">
        <f t="shared" si="187"/>
        <v>43</v>
      </c>
      <c r="T184" s="135">
        <v>5</v>
      </c>
      <c r="U184" s="135">
        <v>22</v>
      </c>
      <c r="V184" s="135">
        <v>6</v>
      </c>
      <c r="W184" s="136">
        <v>10</v>
      </c>
      <c r="X184" s="276">
        <f>SUM(Y184:Z184)</f>
        <v>68</v>
      </c>
      <c r="Y184" s="138">
        <v>6</v>
      </c>
      <c r="Z184" s="135">
        <f>SUM(AA184:AD184)</f>
        <v>62</v>
      </c>
      <c r="AA184" s="135">
        <v>15</v>
      </c>
      <c r="AB184" s="135">
        <v>20</v>
      </c>
      <c r="AC184" s="135">
        <v>18</v>
      </c>
      <c r="AD184" s="314">
        <v>9</v>
      </c>
      <c r="AE184" s="134">
        <f t="shared" si="200"/>
        <v>38</v>
      </c>
      <c r="AF184" s="138">
        <v>2</v>
      </c>
      <c r="AG184" s="135">
        <f t="shared" si="201"/>
        <v>36</v>
      </c>
      <c r="AH184" s="135">
        <v>13</v>
      </c>
      <c r="AI184" s="135">
        <v>8</v>
      </c>
      <c r="AJ184" s="135">
        <v>9</v>
      </c>
      <c r="AK184" s="136">
        <v>6</v>
      </c>
      <c r="AL184" s="276">
        <f>SUM(AM184:AN184)</f>
        <v>65</v>
      </c>
      <c r="AM184" s="138">
        <v>2</v>
      </c>
      <c r="AN184" s="135">
        <f>SUM(AO184:AR184)</f>
        <v>63</v>
      </c>
      <c r="AO184" s="135">
        <v>12</v>
      </c>
      <c r="AP184" s="135">
        <v>12</v>
      </c>
      <c r="AQ184" s="135">
        <v>27</v>
      </c>
      <c r="AR184" s="136">
        <v>12</v>
      </c>
    </row>
    <row r="185" spans="1:44">
      <c r="A185" s="409"/>
      <c r="B185" s="264" t="s">
        <v>375</v>
      </c>
      <c r="C185" s="134">
        <f t="shared" si="196"/>
        <v>191</v>
      </c>
      <c r="D185" s="135">
        <v>15</v>
      </c>
      <c r="E185" s="135">
        <f t="shared" si="197"/>
        <v>176</v>
      </c>
      <c r="F185" s="135">
        <v>63</v>
      </c>
      <c r="G185" s="135">
        <v>51</v>
      </c>
      <c r="H185" s="135">
        <v>35</v>
      </c>
      <c r="I185" s="136">
        <v>27</v>
      </c>
      <c r="J185" s="134">
        <f t="shared" si="198"/>
        <v>14</v>
      </c>
      <c r="K185" s="135">
        <v>0</v>
      </c>
      <c r="L185" s="135">
        <f t="shared" si="199"/>
        <v>14</v>
      </c>
      <c r="M185" s="135">
        <v>5</v>
      </c>
      <c r="N185" s="135">
        <v>5</v>
      </c>
      <c r="O185" s="135">
        <v>3</v>
      </c>
      <c r="P185" s="136">
        <v>1</v>
      </c>
      <c r="Q185" s="137">
        <f t="shared" si="186"/>
        <v>44</v>
      </c>
      <c r="R185" s="138">
        <v>0</v>
      </c>
      <c r="S185" s="92">
        <f t="shared" si="187"/>
        <v>44</v>
      </c>
      <c r="T185" s="135">
        <v>5</v>
      </c>
      <c r="U185" s="135">
        <v>19</v>
      </c>
      <c r="V185" s="135">
        <v>6</v>
      </c>
      <c r="W185" s="136">
        <v>14</v>
      </c>
      <c r="X185" s="276">
        <f>SUM(Y185:Z185)</f>
        <v>67</v>
      </c>
      <c r="Y185" s="138">
        <v>5</v>
      </c>
      <c r="Z185" s="135">
        <f>SUM(AA185:AD185)</f>
        <v>62</v>
      </c>
      <c r="AA185" s="135">
        <v>13</v>
      </c>
      <c r="AB185" s="135">
        <v>24</v>
      </c>
      <c r="AC185" s="135">
        <v>18</v>
      </c>
      <c r="AD185" s="314">
        <v>7</v>
      </c>
      <c r="AE185" s="134">
        <f t="shared" si="200"/>
        <v>46</v>
      </c>
      <c r="AF185" s="138">
        <v>3</v>
      </c>
      <c r="AG185" s="135">
        <f t="shared" si="201"/>
        <v>43</v>
      </c>
      <c r="AH185" s="135">
        <v>16</v>
      </c>
      <c r="AI185" s="135">
        <v>12</v>
      </c>
      <c r="AJ185" s="135">
        <v>12</v>
      </c>
      <c r="AK185" s="136">
        <v>3</v>
      </c>
      <c r="AL185" s="276">
        <f>SUM(AM185:AN185)</f>
        <v>36</v>
      </c>
      <c r="AM185" s="138">
        <v>1</v>
      </c>
      <c r="AN185" s="135">
        <f>SUM(AO185:AR185)</f>
        <v>35</v>
      </c>
      <c r="AO185" s="135">
        <v>7</v>
      </c>
      <c r="AP185" s="135">
        <v>9</v>
      </c>
      <c r="AQ185" s="135">
        <v>11</v>
      </c>
      <c r="AR185" s="136">
        <v>8</v>
      </c>
    </row>
    <row r="186" spans="1:44">
      <c r="A186" s="409"/>
      <c r="B186" s="265" t="s">
        <v>376</v>
      </c>
      <c r="C186" s="139"/>
      <c r="D186" s="140"/>
      <c r="E186" s="140"/>
      <c r="F186" s="140"/>
      <c r="G186" s="140"/>
      <c r="H186" s="140"/>
      <c r="I186" s="141"/>
      <c r="J186" s="139"/>
      <c r="K186" s="140"/>
      <c r="L186" s="140"/>
      <c r="M186" s="140"/>
      <c r="N186" s="140"/>
      <c r="O186" s="140"/>
      <c r="P186" s="141"/>
      <c r="Q186" s="137">
        <f t="shared" si="186"/>
        <v>33</v>
      </c>
      <c r="R186" s="138">
        <v>0</v>
      </c>
      <c r="S186" s="92">
        <f t="shared" si="187"/>
        <v>33</v>
      </c>
      <c r="T186" s="142">
        <v>6</v>
      </c>
      <c r="U186" s="142">
        <v>11</v>
      </c>
      <c r="V186" s="142">
        <v>10</v>
      </c>
      <c r="W186" s="143">
        <v>6</v>
      </c>
      <c r="X186" s="277"/>
      <c r="Y186" s="144"/>
      <c r="Z186" s="140"/>
      <c r="AA186" s="140"/>
      <c r="AB186" s="140"/>
      <c r="AC186" s="140"/>
      <c r="AD186" s="315"/>
      <c r="AE186" s="139"/>
      <c r="AF186" s="144"/>
      <c r="AG186" s="140"/>
      <c r="AH186" s="140"/>
      <c r="AI186" s="140"/>
      <c r="AJ186" s="140"/>
      <c r="AK186" s="141"/>
      <c r="AL186" s="277"/>
      <c r="AM186" s="144"/>
      <c r="AN186" s="140"/>
      <c r="AO186" s="140"/>
      <c r="AP186" s="140"/>
      <c r="AQ186" s="140"/>
      <c r="AR186" s="141"/>
    </row>
    <row r="187" spans="1:44">
      <c r="A187" s="409"/>
      <c r="B187" s="264" t="s">
        <v>377</v>
      </c>
      <c r="C187" s="134">
        <f t="shared" si="196"/>
        <v>268</v>
      </c>
      <c r="D187" s="135">
        <v>19</v>
      </c>
      <c r="E187" s="135">
        <f>SUM(F187:I187)</f>
        <v>249</v>
      </c>
      <c r="F187" s="135">
        <v>82</v>
      </c>
      <c r="G187" s="135">
        <v>64</v>
      </c>
      <c r="H187" s="135">
        <v>53</v>
      </c>
      <c r="I187" s="136">
        <v>50</v>
      </c>
      <c r="J187" s="134">
        <f t="shared" si="198"/>
        <v>19</v>
      </c>
      <c r="K187" s="135">
        <v>0</v>
      </c>
      <c r="L187" s="135">
        <f t="shared" si="199"/>
        <v>19</v>
      </c>
      <c r="M187" s="135">
        <v>2</v>
      </c>
      <c r="N187" s="135">
        <v>11</v>
      </c>
      <c r="O187" s="135">
        <v>5</v>
      </c>
      <c r="P187" s="136">
        <v>1</v>
      </c>
      <c r="Q187" s="137">
        <f t="shared" si="186"/>
        <v>60</v>
      </c>
      <c r="R187" s="138">
        <v>0</v>
      </c>
      <c r="S187" s="92">
        <f t="shared" si="187"/>
        <v>60</v>
      </c>
      <c r="T187" s="135">
        <v>3</v>
      </c>
      <c r="U187" s="135">
        <v>21</v>
      </c>
      <c r="V187" s="135">
        <v>15</v>
      </c>
      <c r="W187" s="136">
        <v>21</v>
      </c>
      <c r="X187" s="276">
        <f>SUM(Y187:Z187)</f>
        <v>84</v>
      </c>
      <c r="Y187" s="138">
        <v>6</v>
      </c>
      <c r="Z187" s="135">
        <f>SUM(AA187:AD187)</f>
        <v>78</v>
      </c>
      <c r="AA187" s="135">
        <v>24</v>
      </c>
      <c r="AB187" s="135">
        <v>26</v>
      </c>
      <c r="AC187" s="135">
        <v>22</v>
      </c>
      <c r="AD187" s="314">
        <v>6</v>
      </c>
      <c r="AE187" s="134">
        <f>SUM(AF187:AG187)</f>
        <v>56</v>
      </c>
      <c r="AF187" s="138">
        <v>3</v>
      </c>
      <c r="AG187" s="135">
        <f>SUM(AH187:AK187)</f>
        <v>53</v>
      </c>
      <c r="AH187" s="135">
        <v>26</v>
      </c>
      <c r="AI187" s="135">
        <v>10</v>
      </c>
      <c r="AJ187" s="135">
        <v>12</v>
      </c>
      <c r="AK187" s="136">
        <v>5</v>
      </c>
      <c r="AL187" s="276">
        <f>SUM(AM187:AN187)</f>
        <v>45</v>
      </c>
      <c r="AM187" s="138">
        <v>1</v>
      </c>
      <c r="AN187" s="135">
        <f>SUM(AO187:AR187)</f>
        <v>44</v>
      </c>
      <c r="AO187" s="135">
        <v>5</v>
      </c>
      <c r="AP187" s="135">
        <v>14</v>
      </c>
      <c r="AQ187" s="135">
        <v>15</v>
      </c>
      <c r="AR187" s="136">
        <v>10</v>
      </c>
    </row>
    <row r="188" spans="1:44">
      <c r="A188" s="409"/>
      <c r="B188" s="264" t="s">
        <v>378</v>
      </c>
      <c r="C188" s="134">
        <f t="shared" si="196"/>
        <v>195</v>
      </c>
      <c r="D188" s="135">
        <v>19</v>
      </c>
      <c r="E188" s="135">
        <v>176</v>
      </c>
      <c r="F188" s="135">
        <v>67</v>
      </c>
      <c r="G188" s="135">
        <v>54</v>
      </c>
      <c r="H188" s="135">
        <v>26</v>
      </c>
      <c r="I188" s="136">
        <v>29</v>
      </c>
      <c r="J188" s="134">
        <f t="shared" si="198"/>
        <v>25</v>
      </c>
      <c r="K188" s="135">
        <v>1</v>
      </c>
      <c r="L188" s="135">
        <f t="shared" si="199"/>
        <v>24</v>
      </c>
      <c r="M188" s="135">
        <v>7</v>
      </c>
      <c r="N188" s="135">
        <v>17</v>
      </c>
      <c r="O188" s="135">
        <v>0</v>
      </c>
      <c r="P188" s="136">
        <v>0</v>
      </c>
      <c r="Q188" s="137">
        <f t="shared" si="186"/>
        <v>48</v>
      </c>
      <c r="R188" s="138">
        <v>0</v>
      </c>
      <c r="S188" s="92">
        <f t="shared" si="187"/>
        <v>48</v>
      </c>
      <c r="T188" s="135">
        <v>6</v>
      </c>
      <c r="U188" s="135">
        <v>21</v>
      </c>
      <c r="V188" s="135">
        <v>7</v>
      </c>
      <c r="W188" s="136">
        <v>14</v>
      </c>
      <c r="X188" s="276">
        <v>69</v>
      </c>
      <c r="Y188" s="138">
        <v>3</v>
      </c>
      <c r="Z188" s="135">
        <v>66</v>
      </c>
      <c r="AA188" s="135">
        <v>22</v>
      </c>
      <c r="AB188" s="135">
        <v>17</v>
      </c>
      <c r="AC188" s="135">
        <v>14</v>
      </c>
      <c r="AD188" s="314">
        <v>13</v>
      </c>
      <c r="AE188" s="134">
        <v>50</v>
      </c>
      <c r="AF188" s="138">
        <v>2</v>
      </c>
      <c r="AG188" s="135">
        <v>48</v>
      </c>
      <c r="AH188" s="135">
        <v>24</v>
      </c>
      <c r="AI188" s="135">
        <v>10</v>
      </c>
      <c r="AJ188" s="135">
        <v>10</v>
      </c>
      <c r="AK188" s="136">
        <v>4</v>
      </c>
      <c r="AL188" s="276">
        <v>27</v>
      </c>
      <c r="AM188" s="138">
        <v>1</v>
      </c>
      <c r="AN188" s="135">
        <v>26</v>
      </c>
      <c r="AO188" s="135">
        <v>9</v>
      </c>
      <c r="AP188" s="135">
        <v>11</v>
      </c>
      <c r="AQ188" s="135">
        <v>5</v>
      </c>
      <c r="AR188" s="136">
        <v>1</v>
      </c>
    </row>
    <row r="189" spans="1:44">
      <c r="A189" s="409"/>
      <c r="B189" s="264" t="s">
        <v>379</v>
      </c>
      <c r="C189" s="134">
        <f t="shared" si="196"/>
        <v>245</v>
      </c>
      <c r="D189" s="135">
        <v>17</v>
      </c>
      <c r="E189" s="135">
        <f>SUM(F189:I189)</f>
        <v>228</v>
      </c>
      <c r="F189" s="135">
        <v>88</v>
      </c>
      <c r="G189" s="135">
        <v>79</v>
      </c>
      <c r="H189" s="135">
        <v>31</v>
      </c>
      <c r="I189" s="136">
        <v>30</v>
      </c>
      <c r="J189" s="134">
        <f t="shared" si="198"/>
        <v>16</v>
      </c>
      <c r="K189" s="135">
        <v>0</v>
      </c>
      <c r="L189" s="135">
        <f t="shared" si="199"/>
        <v>16</v>
      </c>
      <c r="M189" s="135">
        <v>7</v>
      </c>
      <c r="N189" s="135">
        <v>7</v>
      </c>
      <c r="O189" s="135">
        <v>2</v>
      </c>
      <c r="P189" s="136">
        <v>0</v>
      </c>
      <c r="Q189" s="137">
        <f t="shared" si="186"/>
        <v>51</v>
      </c>
      <c r="R189" s="138">
        <v>0</v>
      </c>
      <c r="S189" s="92">
        <f t="shared" si="187"/>
        <v>51</v>
      </c>
      <c r="T189" s="135">
        <v>7</v>
      </c>
      <c r="U189" s="135">
        <v>24</v>
      </c>
      <c r="V189" s="135">
        <v>13</v>
      </c>
      <c r="W189" s="136">
        <v>7</v>
      </c>
      <c r="X189" s="276">
        <f>SUM(Y189:Z189)</f>
        <v>87</v>
      </c>
      <c r="Y189" s="138">
        <v>6</v>
      </c>
      <c r="Z189" s="135">
        <f>SUM(AA189:AD189)</f>
        <v>81</v>
      </c>
      <c r="AA189" s="135">
        <v>32</v>
      </c>
      <c r="AB189" s="135">
        <v>31</v>
      </c>
      <c r="AC189" s="135">
        <v>16</v>
      </c>
      <c r="AD189" s="314">
        <v>2</v>
      </c>
      <c r="AE189" s="134">
        <f>SUM(AF189:AG189)</f>
        <v>35</v>
      </c>
      <c r="AF189" s="138">
        <v>2</v>
      </c>
      <c r="AG189" s="135">
        <f>SUM(AH189:AK189)</f>
        <v>33</v>
      </c>
      <c r="AH189" s="135">
        <v>16</v>
      </c>
      <c r="AI189" s="135">
        <v>13</v>
      </c>
      <c r="AJ189" s="135">
        <v>3</v>
      </c>
      <c r="AK189" s="136">
        <v>1</v>
      </c>
      <c r="AL189" s="276">
        <f>SUM(AM189:AN189)</f>
        <v>36</v>
      </c>
      <c r="AM189" s="138">
        <v>2</v>
      </c>
      <c r="AN189" s="135">
        <f>SUM(AO189:AR189)</f>
        <v>34</v>
      </c>
      <c r="AO189" s="135">
        <v>12</v>
      </c>
      <c r="AP189" s="135">
        <v>17</v>
      </c>
      <c r="AQ189" s="135">
        <v>5</v>
      </c>
      <c r="AR189" s="136">
        <v>0</v>
      </c>
    </row>
    <row r="190" spans="1:44">
      <c r="A190" s="409"/>
      <c r="B190" s="264" t="s">
        <v>380</v>
      </c>
      <c r="C190" s="134">
        <f t="shared" si="196"/>
        <v>193</v>
      </c>
      <c r="D190" s="135">
        <v>15</v>
      </c>
      <c r="E190" s="135">
        <v>178</v>
      </c>
      <c r="F190" s="135">
        <v>68</v>
      </c>
      <c r="G190" s="135">
        <v>48</v>
      </c>
      <c r="H190" s="135">
        <v>37</v>
      </c>
      <c r="I190" s="136">
        <v>25</v>
      </c>
      <c r="J190" s="134">
        <f t="shared" si="198"/>
        <v>18</v>
      </c>
      <c r="K190" s="135">
        <v>0</v>
      </c>
      <c r="L190" s="135">
        <f t="shared" si="199"/>
        <v>18</v>
      </c>
      <c r="M190" s="135">
        <v>6</v>
      </c>
      <c r="N190" s="135">
        <v>10</v>
      </c>
      <c r="O190" s="135">
        <v>1</v>
      </c>
      <c r="P190" s="136">
        <v>1</v>
      </c>
      <c r="Q190" s="137">
        <f t="shared" si="186"/>
        <v>43</v>
      </c>
      <c r="R190" s="138">
        <v>0</v>
      </c>
      <c r="S190" s="92">
        <f t="shared" si="187"/>
        <v>43</v>
      </c>
      <c r="T190" s="135">
        <v>8</v>
      </c>
      <c r="U190" s="135">
        <v>21</v>
      </c>
      <c r="V190" s="135">
        <v>8</v>
      </c>
      <c r="W190" s="136">
        <v>6</v>
      </c>
      <c r="X190" s="276">
        <v>62</v>
      </c>
      <c r="Y190" s="138">
        <v>5</v>
      </c>
      <c r="Z190" s="135">
        <v>57</v>
      </c>
      <c r="AA190" s="135">
        <v>20</v>
      </c>
      <c r="AB190" s="135">
        <v>22</v>
      </c>
      <c r="AC190" s="135">
        <v>6</v>
      </c>
      <c r="AD190" s="314">
        <v>9</v>
      </c>
      <c r="AE190" s="134">
        <v>32</v>
      </c>
      <c r="AF190" s="138">
        <v>2</v>
      </c>
      <c r="AG190" s="135">
        <v>30</v>
      </c>
      <c r="AH190" s="135">
        <v>14</v>
      </c>
      <c r="AI190" s="135">
        <v>6</v>
      </c>
      <c r="AJ190" s="135">
        <v>0</v>
      </c>
      <c r="AK190" s="136">
        <v>10</v>
      </c>
      <c r="AL190" s="276">
        <v>28</v>
      </c>
      <c r="AM190" s="138">
        <v>1</v>
      </c>
      <c r="AN190" s="135">
        <v>27</v>
      </c>
      <c r="AO190" s="135">
        <v>10</v>
      </c>
      <c r="AP190" s="135">
        <v>11</v>
      </c>
      <c r="AQ190" s="135">
        <v>1</v>
      </c>
      <c r="AR190" s="136">
        <v>5</v>
      </c>
    </row>
    <row r="191" spans="1:44">
      <c r="A191" s="409"/>
      <c r="B191" s="264" t="s">
        <v>381</v>
      </c>
      <c r="C191" s="134">
        <f t="shared" si="196"/>
        <v>516</v>
      </c>
      <c r="D191" s="135">
        <v>28</v>
      </c>
      <c r="E191" s="135">
        <v>488</v>
      </c>
      <c r="F191" s="135">
        <v>126</v>
      </c>
      <c r="G191" s="135">
        <v>143</v>
      </c>
      <c r="H191" s="135">
        <v>126</v>
      </c>
      <c r="I191" s="136">
        <v>93</v>
      </c>
      <c r="J191" s="139"/>
      <c r="K191" s="140"/>
      <c r="L191" s="140"/>
      <c r="M191" s="140"/>
      <c r="N191" s="140"/>
      <c r="O191" s="140"/>
      <c r="P191" s="141"/>
      <c r="Q191" s="137">
        <f t="shared" si="186"/>
        <v>43</v>
      </c>
      <c r="R191" s="138">
        <v>0</v>
      </c>
      <c r="S191" s="92">
        <f t="shared" si="187"/>
        <v>43</v>
      </c>
      <c r="T191" s="142">
        <v>9</v>
      </c>
      <c r="U191" s="142">
        <v>15</v>
      </c>
      <c r="V191" s="142">
        <v>9</v>
      </c>
      <c r="W191" s="143">
        <v>10</v>
      </c>
      <c r="X191" s="277"/>
      <c r="Y191" s="144"/>
      <c r="Z191" s="140"/>
      <c r="AA191" s="140"/>
      <c r="AB191" s="140"/>
      <c r="AC191" s="140"/>
      <c r="AD191" s="315"/>
      <c r="AE191" s="139"/>
      <c r="AF191" s="144"/>
      <c r="AG191" s="140"/>
      <c r="AH191" s="140"/>
      <c r="AI191" s="140"/>
      <c r="AJ191" s="140"/>
      <c r="AK191" s="141"/>
      <c r="AL191" s="277"/>
      <c r="AM191" s="144"/>
      <c r="AN191" s="140"/>
      <c r="AO191" s="140"/>
      <c r="AP191" s="140"/>
      <c r="AQ191" s="140"/>
      <c r="AR191" s="141"/>
    </row>
    <row r="192" spans="1:44">
      <c r="A192" s="409"/>
      <c r="B192" s="264" t="s">
        <v>382</v>
      </c>
      <c r="C192" s="134">
        <f t="shared" si="196"/>
        <v>257</v>
      </c>
      <c r="D192" s="135">
        <v>21</v>
      </c>
      <c r="E192" s="135">
        <f>SUM(F192:I192)</f>
        <v>236</v>
      </c>
      <c r="F192" s="135">
        <v>85</v>
      </c>
      <c r="G192" s="135">
        <v>71</v>
      </c>
      <c r="H192" s="135">
        <v>47</v>
      </c>
      <c r="I192" s="136">
        <v>33</v>
      </c>
      <c r="J192" s="134">
        <f t="shared" si="198"/>
        <v>38</v>
      </c>
      <c r="K192" s="135">
        <v>0</v>
      </c>
      <c r="L192" s="135">
        <f t="shared" si="199"/>
        <v>38</v>
      </c>
      <c r="M192" s="135">
        <v>11</v>
      </c>
      <c r="N192" s="135">
        <v>15</v>
      </c>
      <c r="O192" s="135">
        <v>11</v>
      </c>
      <c r="P192" s="136">
        <v>1</v>
      </c>
      <c r="Q192" s="137">
        <f t="shared" si="186"/>
        <v>60</v>
      </c>
      <c r="R192" s="138">
        <v>2</v>
      </c>
      <c r="S192" s="92">
        <f t="shared" si="187"/>
        <v>58</v>
      </c>
      <c r="T192" s="135">
        <v>8</v>
      </c>
      <c r="U192" s="135">
        <v>25</v>
      </c>
      <c r="V192" s="135">
        <v>13</v>
      </c>
      <c r="W192" s="136">
        <v>12</v>
      </c>
      <c r="X192" s="276">
        <f>Y192+Z192</f>
        <v>77</v>
      </c>
      <c r="Y192" s="138">
        <v>3</v>
      </c>
      <c r="Z192" s="135">
        <f>SUM(AA192:AD192)</f>
        <v>74</v>
      </c>
      <c r="AA192" s="135">
        <v>17</v>
      </c>
      <c r="AB192" s="135">
        <v>30</v>
      </c>
      <c r="AC192" s="135">
        <v>18</v>
      </c>
      <c r="AD192" s="314">
        <v>9</v>
      </c>
      <c r="AE192" s="134">
        <f>AF192+AG192</f>
        <v>45</v>
      </c>
      <c r="AF192" s="138">
        <v>5</v>
      </c>
      <c r="AG192" s="135">
        <f>SUM(AH192:AK192)</f>
        <v>40</v>
      </c>
      <c r="AH192" s="135">
        <v>13</v>
      </c>
      <c r="AI192" s="135">
        <v>16</v>
      </c>
      <c r="AJ192" s="135">
        <v>9</v>
      </c>
      <c r="AK192" s="136">
        <v>2</v>
      </c>
      <c r="AL192" s="276">
        <f>AM192+AN192</f>
        <v>38</v>
      </c>
      <c r="AM192" s="138">
        <v>1</v>
      </c>
      <c r="AN192" s="135">
        <f>SUM(AO192:AR192)</f>
        <v>37</v>
      </c>
      <c r="AO192" s="135">
        <v>4</v>
      </c>
      <c r="AP192" s="135">
        <v>9</v>
      </c>
      <c r="AQ192" s="135">
        <v>21</v>
      </c>
      <c r="AR192" s="136">
        <v>3</v>
      </c>
    </row>
    <row r="193" spans="1:44">
      <c r="A193" s="409"/>
      <c r="B193" s="266" t="s">
        <v>383</v>
      </c>
      <c r="C193" s="134">
        <f t="shared" si="196"/>
        <v>235</v>
      </c>
      <c r="D193" s="135">
        <v>23</v>
      </c>
      <c r="E193" s="91">
        <f>SUM(F193:I193)</f>
        <v>212</v>
      </c>
      <c r="F193" s="135">
        <v>71</v>
      </c>
      <c r="G193" s="135">
        <v>72</v>
      </c>
      <c r="H193" s="135">
        <v>33</v>
      </c>
      <c r="I193" s="136">
        <v>36</v>
      </c>
      <c r="J193" s="134">
        <f t="shared" si="198"/>
        <v>21</v>
      </c>
      <c r="K193" s="135">
        <v>0</v>
      </c>
      <c r="L193" s="135">
        <f t="shared" si="199"/>
        <v>21</v>
      </c>
      <c r="M193" s="91">
        <v>3</v>
      </c>
      <c r="N193" s="91">
        <v>11</v>
      </c>
      <c r="O193" s="91">
        <v>4</v>
      </c>
      <c r="P193" s="145">
        <v>3</v>
      </c>
      <c r="Q193" s="137">
        <f t="shared" si="186"/>
        <v>54</v>
      </c>
      <c r="R193" s="91">
        <v>0</v>
      </c>
      <c r="S193" s="92">
        <f t="shared" si="187"/>
        <v>54</v>
      </c>
      <c r="T193" s="91">
        <v>6</v>
      </c>
      <c r="U193" s="91">
        <v>12</v>
      </c>
      <c r="V193" s="91">
        <v>8</v>
      </c>
      <c r="W193" s="145">
        <v>28</v>
      </c>
      <c r="X193" s="298">
        <f>SUM(Y193:Z193)</f>
        <v>85</v>
      </c>
      <c r="Y193" s="91">
        <v>5</v>
      </c>
      <c r="Z193" s="91">
        <f>SUM(AA193:AD193)</f>
        <v>80</v>
      </c>
      <c r="AA193" s="91">
        <v>20</v>
      </c>
      <c r="AB193" s="91">
        <v>28</v>
      </c>
      <c r="AC193" s="91">
        <v>21</v>
      </c>
      <c r="AD193" s="264">
        <v>11</v>
      </c>
      <c r="AE193" s="146">
        <f>SUM(AF193:AG193)</f>
        <v>42</v>
      </c>
      <c r="AF193" s="91">
        <v>2</v>
      </c>
      <c r="AG193" s="135">
        <f t="shared" ref="AG193:AG199" si="202">SUM(AH193:AK193)</f>
        <v>40</v>
      </c>
      <c r="AH193" s="91">
        <v>19</v>
      </c>
      <c r="AI193" s="91">
        <v>11</v>
      </c>
      <c r="AJ193" s="91">
        <v>5</v>
      </c>
      <c r="AK193" s="145">
        <v>5</v>
      </c>
      <c r="AL193" s="298">
        <f>SUM(AM193:AN193)</f>
        <v>37</v>
      </c>
      <c r="AM193" s="91">
        <v>1</v>
      </c>
      <c r="AN193" s="91">
        <f>SUM(AO193:AR193)</f>
        <v>36</v>
      </c>
      <c r="AO193" s="91">
        <v>7</v>
      </c>
      <c r="AP193" s="91">
        <v>4</v>
      </c>
      <c r="AQ193" s="91">
        <v>17</v>
      </c>
      <c r="AR193" s="145">
        <v>8</v>
      </c>
    </row>
    <row r="194" spans="1:44">
      <c r="A194" s="409"/>
      <c r="B194" s="266" t="s">
        <v>384</v>
      </c>
      <c r="C194" s="134">
        <f t="shared" si="196"/>
        <v>210</v>
      </c>
      <c r="D194" s="135">
        <v>23</v>
      </c>
      <c r="E194" s="135">
        <v>187</v>
      </c>
      <c r="F194" s="135">
        <v>63</v>
      </c>
      <c r="G194" s="135">
        <v>38</v>
      </c>
      <c r="H194" s="135">
        <v>43</v>
      </c>
      <c r="I194" s="136">
        <v>43</v>
      </c>
      <c r="J194" s="134">
        <f t="shared" si="198"/>
        <v>27</v>
      </c>
      <c r="K194" s="135">
        <v>0</v>
      </c>
      <c r="L194" s="135">
        <f t="shared" si="199"/>
        <v>27</v>
      </c>
      <c r="M194" s="135">
        <v>10</v>
      </c>
      <c r="N194" s="135">
        <v>15</v>
      </c>
      <c r="O194" s="135">
        <v>2</v>
      </c>
      <c r="P194" s="136">
        <v>0</v>
      </c>
      <c r="Q194" s="137">
        <f t="shared" si="186"/>
        <v>57</v>
      </c>
      <c r="R194" s="138">
        <v>1</v>
      </c>
      <c r="S194" s="92">
        <f t="shared" si="187"/>
        <v>56</v>
      </c>
      <c r="T194" s="135">
        <v>4</v>
      </c>
      <c r="U194" s="135">
        <v>28</v>
      </c>
      <c r="V194" s="135">
        <v>13</v>
      </c>
      <c r="W194" s="136">
        <v>11</v>
      </c>
      <c r="X194" s="276">
        <v>91</v>
      </c>
      <c r="Y194" s="138">
        <v>5</v>
      </c>
      <c r="Z194" s="135">
        <v>86</v>
      </c>
      <c r="AA194" s="135">
        <v>27</v>
      </c>
      <c r="AB194" s="135">
        <v>27</v>
      </c>
      <c r="AC194" s="135">
        <v>20</v>
      </c>
      <c r="AD194" s="314">
        <v>12</v>
      </c>
      <c r="AE194" s="134">
        <v>38</v>
      </c>
      <c r="AF194" s="138">
        <v>1</v>
      </c>
      <c r="AG194" s="135">
        <f t="shared" si="202"/>
        <v>37</v>
      </c>
      <c r="AH194" s="135">
        <v>14</v>
      </c>
      <c r="AI194" s="135">
        <v>9</v>
      </c>
      <c r="AJ194" s="135">
        <v>6</v>
      </c>
      <c r="AK194" s="136">
        <v>8</v>
      </c>
      <c r="AL194" s="276">
        <v>31</v>
      </c>
      <c r="AM194" s="138">
        <v>2</v>
      </c>
      <c r="AN194" s="135">
        <f t="shared" ref="AN194:AN199" si="203">SUM(AO194:AR194)</f>
        <v>29</v>
      </c>
      <c r="AO194" s="135">
        <v>5</v>
      </c>
      <c r="AP194" s="135">
        <v>5</v>
      </c>
      <c r="AQ194" s="135">
        <v>18</v>
      </c>
      <c r="AR194" s="136">
        <v>1</v>
      </c>
    </row>
    <row r="195" spans="1:44">
      <c r="A195" s="409"/>
      <c r="B195" s="264" t="s">
        <v>385</v>
      </c>
      <c r="C195" s="134">
        <f t="shared" si="196"/>
        <v>197</v>
      </c>
      <c r="D195" s="135">
        <v>19</v>
      </c>
      <c r="E195" s="135">
        <f>SUM(F195:I195)</f>
        <v>178</v>
      </c>
      <c r="F195" s="135">
        <v>63</v>
      </c>
      <c r="G195" s="135">
        <v>49</v>
      </c>
      <c r="H195" s="135">
        <v>33</v>
      </c>
      <c r="I195" s="136">
        <v>33</v>
      </c>
      <c r="J195" s="134">
        <f t="shared" si="198"/>
        <v>14</v>
      </c>
      <c r="K195" s="135">
        <v>0</v>
      </c>
      <c r="L195" s="135">
        <f t="shared" si="199"/>
        <v>14</v>
      </c>
      <c r="M195" s="135">
        <v>3</v>
      </c>
      <c r="N195" s="135">
        <v>4</v>
      </c>
      <c r="O195" s="135">
        <v>4</v>
      </c>
      <c r="P195" s="136">
        <v>3</v>
      </c>
      <c r="Q195" s="137">
        <f t="shared" si="186"/>
        <v>43</v>
      </c>
      <c r="R195" s="138">
        <v>0</v>
      </c>
      <c r="S195" s="92">
        <f t="shared" si="187"/>
        <v>43</v>
      </c>
      <c r="T195" s="135">
        <v>6</v>
      </c>
      <c r="U195" s="135">
        <v>15</v>
      </c>
      <c r="V195" s="135">
        <v>6</v>
      </c>
      <c r="W195" s="136">
        <v>16</v>
      </c>
      <c r="X195" s="276">
        <f>SUM(Y195:Z195)</f>
        <v>67</v>
      </c>
      <c r="Y195" s="138">
        <v>4</v>
      </c>
      <c r="Z195" s="135">
        <f>SUM(AA195:AD195)</f>
        <v>63</v>
      </c>
      <c r="AA195" s="135">
        <v>17</v>
      </c>
      <c r="AB195" s="135">
        <v>26</v>
      </c>
      <c r="AC195" s="135">
        <v>14</v>
      </c>
      <c r="AD195" s="314">
        <v>6</v>
      </c>
      <c r="AE195" s="134">
        <f>SUM(AF195:AG195)</f>
        <v>30</v>
      </c>
      <c r="AF195" s="138">
        <v>2</v>
      </c>
      <c r="AG195" s="135">
        <f t="shared" si="202"/>
        <v>28</v>
      </c>
      <c r="AH195" s="135">
        <v>12</v>
      </c>
      <c r="AI195" s="135">
        <v>9</v>
      </c>
      <c r="AJ195" s="135">
        <v>3</v>
      </c>
      <c r="AK195" s="136">
        <v>4</v>
      </c>
      <c r="AL195" s="276">
        <f>SUM(AN195)</f>
        <v>30</v>
      </c>
      <c r="AM195" s="138">
        <v>0</v>
      </c>
      <c r="AN195" s="91">
        <f t="shared" si="203"/>
        <v>30</v>
      </c>
      <c r="AO195" s="135">
        <v>6</v>
      </c>
      <c r="AP195" s="135">
        <v>7</v>
      </c>
      <c r="AQ195" s="135">
        <v>14</v>
      </c>
      <c r="AR195" s="136">
        <v>3</v>
      </c>
    </row>
    <row r="196" spans="1:44">
      <c r="A196" s="409"/>
      <c r="B196" s="264" t="s">
        <v>386</v>
      </c>
      <c r="C196" s="134">
        <f t="shared" si="196"/>
        <v>200</v>
      </c>
      <c r="D196" s="135">
        <v>18</v>
      </c>
      <c r="E196" s="135">
        <f t="shared" ref="E196" si="204">SUM(F196:I196)</f>
        <v>182</v>
      </c>
      <c r="F196" s="135">
        <v>81</v>
      </c>
      <c r="G196" s="135">
        <v>50</v>
      </c>
      <c r="H196" s="135">
        <v>17</v>
      </c>
      <c r="I196" s="136">
        <v>34</v>
      </c>
      <c r="J196" s="134">
        <f t="shared" si="198"/>
        <v>13</v>
      </c>
      <c r="K196" s="135">
        <v>0</v>
      </c>
      <c r="L196" s="135">
        <f t="shared" si="199"/>
        <v>13</v>
      </c>
      <c r="M196" s="135">
        <v>2</v>
      </c>
      <c r="N196" s="135">
        <v>7</v>
      </c>
      <c r="O196" s="135">
        <v>0</v>
      </c>
      <c r="P196" s="136">
        <v>4</v>
      </c>
      <c r="Q196" s="137">
        <f t="shared" si="186"/>
        <v>52</v>
      </c>
      <c r="R196" s="138">
        <v>0</v>
      </c>
      <c r="S196" s="92">
        <f t="shared" si="187"/>
        <v>52</v>
      </c>
      <c r="T196" s="135">
        <v>5</v>
      </c>
      <c r="U196" s="135">
        <v>33</v>
      </c>
      <c r="V196" s="135">
        <v>10</v>
      </c>
      <c r="W196" s="136">
        <v>4</v>
      </c>
      <c r="X196" s="276">
        <f>SUM(Y196:Z196)</f>
        <v>74</v>
      </c>
      <c r="Y196" s="138">
        <v>4</v>
      </c>
      <c r="Z196" s="135">
        <f t="shared" ref="Z196" si="205">SUM(AA196:AD196)</f>
        <v>70</v>
      </c>
      <c r="AA196" s="135">
        <v>24</v>
      </c>
      <c r="AB196" s="135">
        <v>26</v>
      </c>
      <c r="AC196" s="135">
        <v>12</v>
      </c>
      <c r="AD196" s="314">
        <v>8</v>
      </c>
      <c r="AE196" s="134">
        <f>SUM(AF196:AG196)</f>
        <v>32</v>
      </c>
      <c r="AF196" s="138">
        <v>1</v>
      </c>
      <c r="AG196" s="135">
        <f t="shared" si="202"/>
        <v>31</v>
      </c>
      <c r="AH196" s="135">
        <v>15</v>
      </c>
      <c r="AI196" s="135">
        <v>11</v>
      </c>
      <c r="AJ196" s="135">
        <v>1</v>
      </c>
      <c r="AK196" s="136">
        <v>4</v>
      </c>
      <c r="AL196" s="276">
        <f>SUM(AM196:AN196)</f>
        <v>30</v>
      </c>
      <c r="AM196" s="138">
        <v>0</v>
      </c>
      <c r="AN196" s="135">
        <f t="shared" si="203"/>
        <v>30</v>
      </c>
      <c r="AO196" s="135">
        <v>8</v>
      </c>
      <c r="AP196" s="135">
        <v>22</v>
      </c>
      <c r="AQ196" s="135">
        <v>0</v>
      </c>
      <c r="AR196" s="136">
        <v>0</v>
      </c>
    </row>
    <row r="197" spans="1:44">
      <c r="A197" s="409"/>
      <c r="B197" s="264" t="s">
        <v>387</v>
      </c>
      <c r="C197" s="134">
        <f t="shared" si="196"/>
        <v>202</v>
      </c>
      <c r="D197" s="135">
        <v>22</v>
      </c>
      <c r="E197" s="135">
        <f>SUM(F197:I197)</f>
        <v>180</v>
      </c>
      <c r="F197" s="135">
        <v>71</v>
      </c>
      <c r="G197" s="135">
        <v>55</v>
      </c>
      <c r="H197" s="135">
        <v>36</v>
      </c>
      <c r="I197" s="136">
        <v>18</v>
      </c>
      <c r="J197" s="134">
        <f t="shared" si="198"/>
        <v>15</v>
      </c>
      <c r="K197" s="135">
        <v>0</v>
      </c>
      <c r="L197" s="135">
        <f t="shared" si="199"/>
        <v>15</v>
      </c>
      <c r="M197" s="135">
        <v>2</v>
      </c>
      <c r="N197" s="135">
        <v>8</v>
      </c>
      <c r="O197" s="135">
        <v>4</v>
      </c>
      <c r="P197" s="136">
        <v>1</v>
      </c>
      <c r="Q197" s="137">
        <f t="shared" si="186"/>
        <v>50</v>
      </c>
      <c r="R197" s="138">
        <v>1</v>
      </c>
      <c r="S197" s="92">
        <f t="shared" si="187"/>
        <v>49</v>
      </c>
      <c r="T197" s="135">
        <v>3</v>
      </c>
      <c r="U197" s="135">
        <v>14</v>
      </c>
      <c r="V197" s="135">
        <v>12</v>
      </c>
      <c r="W197" s="136">
        <v>20</v>
      </c>
      <c r="X197" s="276">
        <f>Y197+Z197</f>
        <v>69</v>
      </c>
      <c r="Y197" s="138">
        <v>6</v>
      </c>
      <c r="Z197" s="135">
        <f>SUM(AA197:AD197)</f>
        <v>63</v>
      </c>
      <c r="AA197" s="135">
        <v>14</v>
      </c>
      <c r="AB197" s="135">
        <v>29</v>
      </c>
      <c r="AC197" s="135">
        <v>14</v>
      </c>
      <c r="AD197" s="314">
        <v>6</v>
      </c>
      <c r="AE197" s="134">
        <f>AF197+AG197</f>
        <v>40</v>
      </c>
      <c r="AF197" s="138">
        <v>1</v>
      </c>
      <c r="AG197" s="135">
        <f t="shared" si="202"/>
        <v>39</v>
      </c>
      <c r="AH197" s="135">
        <v>14</v>
      </c>
      <c r="AI197" s="135">
        <v>9</v>
      </c>
      <c r="AJ197" s="135">
        <v>10</v>
      </c>
      <c r="AK197" s="136">
        <v>6</v>
      </c>
      <c r="AL197" s="276">
        <f>AM197+AN197</f>
        <v>42</v>
      </c>
      <c r="AM197" s="138">
        <v>1</v>
      </c>
      <c r="AN197" s="91">
        <f t="shared" si="203"/>
        <v>41</v>
      </c>
      <c r="AO197" s="135">
        <v>5</v>
      </c>
      <c r="AP197" s="135">
        <v>12</v>
      </c>
      <c r="AQ197" s="135">
        <v>15</v>
      </c>
      <c r="AR197" s="136">
        <v>9</v>
      </c>
    </row>
    <row r="198" spans="1:44">
      <c r="A198" s="409"/>
      <c r="B198" s="265" t="s">
        <v>388</v>
      </c>
      <c r="C198" s="134">
        <f t="shared" si="196"/>
        <v>251</v>
      </c>
      <c r="D198" s="135">
        <v>22</v>
      </c>
      <c r="E198" s="135">
        <f>SUM(F198:I198)</f>
        <v>229</v>
      </c>
      <c r="F198" s="135">
        <v>97</v>
      </c>
      <c r="G198" s="135">
        <v>53</v>
      </c>
      <c r="H198" s="135">
        <v>50</v>
      </c>
      <c r="I198" s="136">
        <v>29</v>
      </c>
      <c r="J198" s="134">
        <f t="shared" si="198"/>
        <v>17</v>
      </c>
      <c r="K198" s="135">
        <v>0</v>
      </c>
      <c r="L198" s="135">
        <f t="shared" si="199"/>
        <v>17</v>
      </c>
      <c r="M198" s="135">
        <v>8</v>
      </c>
      <c r="N198" s="135">
        <v>8</v>
      </c>
      <c r="O198" s="135">
        <v>1</v>
      </c>
      <c r="P198" s="136">
        <v>0</v>
      </c>
      <c r="Q198" s="137">
        <f t="shared" si="186"/>
        <v>56</v>
      </c>
      <c r="R198" s="138">
        <v>0</v>
      </c>
      <c r="S198" s="92">
        <f t="shared" si="187"/>
        <v>56</v>
      </c>
      <c r="T198" s="135">
        <v>8</v>
      </c>
      <c r="U198" s="135">
        <v>24</v>
      </c>
      <c r="V198" s="135">
        <v>10</v>
      </c>
      <c r="W198" s="136">
        <v>14</v>
      </c>
      <c r="X198" s="276">
        <f>SUM(Y198:Z198)</f>
        <v>58</v>
      </c>
      <c r="Y198" s="138">
        <v>3</v>
      </c>
      <c r="Z198" s="135">
        <f>SUM(AA198:AD198)</f>
        <v>55</v>
      </c>
      <c r="AA198" s="135">
        <v>22</v>
      </c>
      <c r="AB198" s="135">
        <v>23</v>
      </c>
      <c r="AC198" s="135">
        <v>6</v>
      </c>
      <c r="AD198" s="314">
        <v>4</v>
      </c>
      <c r="AE198" s="134">
        <f>SUM(AF198:AG198)</f>
        <v>11</v>
      </c>
      <c r="AF198" s="138">
        <v>0</v>
      </c>
      <c r="AG198" s="135">
        <f t="shared" si="202"/>
        <v>11</v>
      </c>
      <c r="AH198" s="135">
        <v>5</v>
      </c>
      <c r="AI198" s="135">
        <v>4</v>
      </c>
      <c r="AJ198" s="135">
        <v>0</v>
      </c>
      <c r="AK198" s="136">
        <v>2</v>
      </c>
      <c r="AL198" s="276">
        <f>SUM(AM198:AN198)</f>
        <v>33</v>
      </c>
      <c r="AM198" s="138">
        <v>1</v>
      </c>
      <c r="AN198" s="135">
        <f t="shared" si="203"/>
        <v>32</v>
      </c>
      <c r="AO198" s="135">
        <v>7</v>
      </c>
      <c r="AP198" s="135">
        <v>12</v>
      </c>
      <c r="AQ198" s="135">
        <v>7</v>
      </c>
      <c r="AR198" s="136">
        <v>6</v>
      </c>
    </row>
    <row r="199" spans="1:44">
      <c r="A199" s="409"/>
      <c r="B199" s="264" t="s">
        <v>389</v>
      </c>
      <c r="C199" s="134">
        <f t="shared" si="196"/>
        <v>162</v>
      </c>
      <c r="D199" s="135">
        <v>19</v>
      </c>
      <c r="E199" s="135">
        <f>SUM(F199:I199)</f>
        <v>143</v>
      </c>
      <c r="F199" s="135">
        <v>54</v>
      </c>
      <c r="G199" s="135">
        <v>36</v>
      </c>
      <c r="H199" s="135">
        <v>33</v>
      </c>
      <c r="I199" s="136">
        <v>20</v>
      </c>
      <c r="J199" s="134">
        <f t="shared" si="198"/>
        <v>16</v>
      </c>
      <c r="K199" s="135">
        <v>0</v>
      </c>
      <c r="L199" s="135">
        <f t="shared" si="199"/>
        <v>16</v>
      </c>
      <c r="M199" s="135">
        <v>4</v>
      </c>
      <c r="N199" s="135">
        <v>8</v>
      </c>
      <c r="O199" s="135">
        <v>4</v>
      </c>
      <c r="P199" s="136">
        <v>0</v>
      </c>
      <c r="Q199" s="137">
        <f t="shared" si="186"/>
        <v>36</v>
      </c>
      <c r="R199" s="138">
        <v>0</v>
      </c>
      <c r="S199" s="92">
        <f t="shared" si="187"/>
        <v>36</v>
      </c>
      <c r="T199" s="135">
        <v>5</v>
      </c>
      <c r="U199" s="135">
        <v>11</v>
      </c>
      <c r="V199" s="135">
        <v>7</v>
      </c>
      <c r="W199" s="136">
        <v>13</v>
      </c>
      <c r="X199" s="276">
        <f>SUM(Z199,Y199)</f>
        <v>63</v>
      </c>
      <c r="Y199" s="138">
        <v>3</v>
      </c>
      <c r="Z199" s="135">
        <f>SUM(AA199:AD199)</f>
        <v>60</v>
      </c>
      <c r="AA199" s="135">
        <v>15</v>
      </c>
      <c r="AB199" s="135">
        <v>24</v>
      </c>
      <c r="AC199" s="135">
        <v>8</v>
      </c>
      <c r="AD199" s="314">
        <v>13</v>
      </c>
      <c r="AE199" s="134">
        <f>SUM(AG199,AF199)</f>
        <v>25</v>
      </c>
      <c r="AF199" s="138">
        <v>1</v>
      </c>
      <c r="AG199" s="135">
        <f t="shared" si="202"/>
        <v>24</v>
      </c>
      <c r="AH199" s="135">
        <v>11</v>
      </c>
      <c r="AI199" s="135">
        <v>6</v>
      </c>
      <c r="AJ199" s="135">
        <v>5</v>
      </c>
      <c r="AK199" s="136">
        <v>2</v>
      </c>
      <c r="AL199" s="276">
        <f>SUM(AM199,AN199)</f>
        <v>25</v>
      </c>
      <c r="AM199" s="138">
        <v>1</v>
      </c>
      <c r="AN199" s="91">
        <f t="shared" si="203"/>
        <v>24</v>
      </c>
      <c r="AO199" s="135">
        <v>7</v>
      </c>
      <c r="AP199" s="135">
        <v>8</v>
      </c>
      <c r="AQ199" s="135">
        <v>8</v>
      </c>
      <c r="AR199" s="136">
        <v>1</v>
      </c>
    </row>
    <row r="200" spans="1:44">
      <c r="A200" s="409"/>
      <c r="B200" s="265" t="s">
        <v>390</v>
      </c>
      <c r="C200" s="134">
        <f t="shared" si="196"/>
        <v>626</v>
      </c>
      <c r="D200" s="220">
        <v>34</v>
      </c>
      <c r="E200" s="220">
        <f>SUM(F200:I200)</f>
        <v>592</v>
      </c>
      <c r="F200" s="220">
        <v>182</v>
      </c>
      <c r="G200" s="220">
        <v>190</v>
      </c>
      <c r="H200" s="220">
        <v>113</v>
      </c>
      <c r="I200" s="289">
        <v>107</v>
      </c>
      <c r="J200" s="295"/>
      <c r="K200" s="166"/>
      <c r="L200" s="166"/>
      <c r="M200" s="166"/>
      <c r="N200" s="166"/>
      <c r="O200" s="166"/>
      <c r="P200" s="296"/>
      <c r="Q200" s="137">
        <f t="shared" si="186"/>
        <v>45</v>
      </c>
      <c r="R200" s="92">
        <v>0</v>
      </c>
      <c r="S200" s="92">
        <f t="shared" si="187"/>
        <v>45</v>
      </c>
      <c r="T200" s="142">
        <v>6</v>
      </c>
      <c r="U200" s="142">
        <v>17</v>
      </c>
      <c r="V200" s="142">
        <v>12</v>
      </c>
      <c r="W200" s="143">
        <v>10</v>
      </c>
      <c r="X200" s="278"/>
      <c r="Y200" s="166"/>
      <c r="Z200" s="166"/>
      <c r="AA200" s="166"/>
      <c r="AB200" s="166"/>
      <c r="AC200" s="166"/>
      <c r="AD200" s="316"/>
      <c r="AE200" s="295"/>
      <c r="AF200" s="166"/>
      <c r="AG200" s="166"/>
      <c r="AH200" s="166"/>
      <c r="AI200" s="166"/>
      <c r="AJ200" s="166"/>
      <c r="AK200" s="296"/>
      <c r="AL200" s="317"/>
      <c r="AM200" s="214"/>
      <c r="AN200" s="214"/>
      <c r="AO200" s="214"/>
      <c r="AP200" s="214"/>
      <c r="AQ200" s="214"/>
      <c r="AR200" s="233"/>
    </row>
    <row r="201" spans="1:44" ht="17.25" thickBot="1">
      <c r="A201" s="425" t="s">
        <v>679</v>
      </c>
      <c r="B201" s="426"/>
      <c r="C201" s="218">
        <f>SUM(C179:C200)</f>
        <v>6587</v>
      </c>
      <c r="D201" s="219">
        <f t="shared" ref="D201:AR201" si="206">SUM(D179:D200)</f>
        <v>544</v>
      </c>
      <c r="E201" s="219">
        <f t="shared" si="206"/>
        <v>6043</v>
      </c>
      <c r="F201" s="219">
        <f t="shared" si="206"/>
        <v>2098</v>
      </c>
      <c r="G201" s="219">
        <f t="shared" si="206"/>
        <v>1813</v>
      </c>
      <c r="H201" s="219">
        <f t="shared" si="206"/>
        <v>1265</v>
      </c>
      <c r="I201" s="234">
        <f t="shared" si="206"/>
        <v>867</v>
      </c>
      <c r="J201" s="218">
        <f t="shared" si="206"/>
        <v>466</v>
      </c>
      <c r="K201" s="219">
        <f t="shared" si="206"/>
        <v>1</v>
      </c>
      <c r="L201" s="219">
        <f t="shared" si="206"/>
        <v>465</v>
      </c>
      <c r="M201" s="219">
        <f t="shared" si="206"/>
        <v>127</v>
      </c>
      <c r="N201" s="219">
        <f t="shared" si="206"/>
        <v>241</v>
      </c>
      <c r="O201" s="219">
        <f t="shared" si="206"/>
        <v>67</v>
      </c>
      <c r="P201" s="234">
        <f t="shared" si="206"/>
        <v>30</v>
      </c>
      <c r="Q201" s="218">
        <f t="shared" si="206"/>
        <v>1298</v>
      </c>
      <c r="R201" s="219">
        <f t="shared" si="206"/>
        <v>6</v>
      </c>
      <c r="S201" s="219">
        <f t="shared" si="206"/>
        <v>1292</v>
      </c>
      <c r="T201" s="219">
        <f t="shared" si="206"/>
        <v>155</v>
      </c>
      <c r="U201" s="219">
        <f t="shared" si="206"/>
        <v>528</v>
      </c>
      <c r="V201" s="219">
        <f t="shared" si="206"/>
        <v>246</v>
      </c>
      <c r="W201" s="234">
        <f t="shared" si="206"/>
        <v>363</v>
      </c>
      <c r="X201" s="273">
        <f t="shared" si="206"/>
        <v>1840</v>
      </c>
      <c r="Y201" s="219">
        <f t="shared" si="206"/>
        <v>120</v>
      </c>
      <c r="Z201" s="219">
        <f t="shared" si="206"/>
        <v>1720</v>
      </c>
      <c r="AA201" s="219">
        <f t="shared" si="206"/>
        <v>501</v>
      </c>
      <c r="AB201" s="219">
        <f t="shared" si="206"/>
        <v>614</v>
      </c>
      <c r="AC201" s="219">
        <f t="shared" si="206"/>
        <v>366</v>
      </c>
      <c r="AD201" s="309">
        <f t="shared" si="206"/>
        <v>239</v>
      </c>
      <c r="AE201" s="218">
        <f t="shared" si="206"/>
        <v>680</v>
      </c>
      <c r="AF201" s="219">
        <f t="shared" si="206"/>
        <v>35</v>
      </c>
      <c r="AG201" s="219">
        <f t="shared" si="206"/>
        <v>645</v>
      </c>
      <c r="AH201" s="219">
        <f t="shared" si="206"/>
        <v>276</v>
      </c>
      <c r="AI201" s="219">
        <f t="shared" si="206"/>
        <v>180</v>
      </c>
      <c r="AJ201" s="219">
        <f t="shared" si="206"/>
        <v>114</v>
      </c>
      <c r="AK201" s="234">
        <f t="shared" si="206"/>
        <v>75</v>
      </c>
      <c r="AL201" s="273">
        <f t="shared" si="206"/>
        <v>768</v>
      </c>
      <c r="AM201" s="219">
        <f t="shared" si="206"/>
        <v>23</v>
      </c>
      <c r="AN201" s="219">
        <f t="shared" si="206"/>
        <v>745</v>
      </c>
      <c r="AO201" s="219">
        <f t="shared" si="206"/>
        <v>172</v>
      </c>
      <c r="AP201" s="219">
        <f t="shared" si="206"/>
        <v>245</v>
      </c>
      <c r="AQ201" s="219">
        <f t="shared" si="206"/>
        <v>218</v>
      </c>
      <c r="AR201" s="234">
        <f t="shared" si="206"/>
        <v>110</v>
      </c>
    </row>
    <row r="202" spans="1:44">
      <c r="A202" s="408" t="s">
        <v>404</v>
      </c>
      <c r="B202" s="256" t="s">
        <v>94</v>
      </c>
      <c r="C202" s="284">
        <f t="shared" si="196"/>
        <v>764</v>
      </c>
      <c r="D202" s="223">
        <v>61</v>
      </c>
      <c r="E202" s="224">
        <f t="shared" ref="E202:E224" si="207">SUM(F202:I202)</f>
        <v>703</v>
      </c>
      <c r="F202" s="223">
        <v>253</v>
      </c>
      <c r="G202" s="223">
        <v>262</v>
      </c>
      <c r="H202" s="223">
        <v>154</v>
      </c>
      <c r="I202" s="226">
        <v>34</v>
      </c>
      <c r="J202" s="284">
        <f t="shared" ref="J202:J246" si="208">SUM(K202:L202)</f>
        <v>103</v>
      </c>
      <c r="K202" s="223">
        <v>0</v>
      </c>
      <c r="L202" s="236">
        <f t="shared" ref="L202:L246" si="209">SUM(M202:P202)</f>
        <v>103</v>
      </c>
      <c r="M202" s="223">
        <v>22</v>
      </c>
      <c r="N202" s="223">
        <v>62</v>
      </c>
      <c r="O202" s="223">
        <v>15</v>
      </c>
      <c r="P202" s="226">
        <v>4</v>
      </c>
      <c r="Q202" s="300">
        <f t="shared" si="186"/>
        <v>162</v>
      </c>
      <c r="R202" s="227">
        <v>1</v>
      </c>
      <c r="S202" s="224">
        <f t="shared" si="187"/>
        <v>161</v>
      </c>
      <c r="T202" s="223">
        <v>17</v>
      </c>
      <c r="U202" s="223">
        <v>56</v>
      </c>
      <c r="V202" s="223">
        <v>28</v>
      </c>
      <c r="W202" s="226">
        <v>60</v>
      </c>
      <c r="X202" s="294">
        <f t="shared" ref="X202:X246" si="210">SUM(Y202:Z202)</f>
        <v>234</v>
      </c>
      <c r="Y202" s="227">
        <v>18</v>
      </c>
      <c r="Z202" s="224">
        <f t="shared" ref="Z202:Z246" si="211">SUM(AA202:AD202)</f>
        <v>216</v>
      </c>
      <c r="AA202" s="223">
        <v>70</v>
      </c>
      <c r="AB202" s="223">
        <v>87</v>
      </c>
      <c r="AC202" s="223">
        <v>48</v>
      </c>
      <c r="AD202" s="303">
        <v>11</v>
      </c>
      <c r="AE202" s="300">
        <f t="shared" ref="AE202:AE246" si="212">SUM(AF202:AG202)</f>
        <v>65</v>
      </c>
      <c r="AF202" s="227">
        <v>3</v>
      </c>
      <c r="AG202" s="224">
        <f t="shared" ref="AG202:AG246" si="213">SUM(AH202:AK202)</f>
        <v>62</v>
      </c>
      <c r="AH202" s="223">
        <v>24</v>
      </c>
      <c r="AI202" s="223">
        <v>19</v>
      </c>
      <c r="AJ202" s="223">
        <v>15</v>
      </c>
      <c r="AK202" s="226">
        <v>4</v>
      </c>
      <c r="AL202" s="294">
        <f t="shared" ref="AL202:AL243" si="214">SUM(AM202:AN202)</f>
        <v>70</v>
      </c>
      <c r="AM202" s="227">
        <v>2</v>
      </c>
      <c r="AN202" s="224">
        <f t="shared" ref="AN202:AN246" si="215">SUM(AO202:AR202)</f>
        <v>68</v>
      </c>
      <c r="AO202" s="223">
        <v>18</v>
      </c>
      <c r="AP202" s="223">
        <v>40</v>
      </c>
      <c r="AQ202" s="223">
        <v>8</v>
      </c>
      <c r="AR202" s="226">
        <v>2</v>
      </c>
    </row>
    <row r="203" spans="1:44">
      <c r="A203" s="409"/>
      <c r="B203" s="244" t="s">
        <v>95</v>
      </c>
      <c r="C203" s="96">
        <f t="shared" si="196"/>
        <v>554</v>
      </c>
      <c r="D203" s="97">
        <v>36</v>
      </c>
      <c r="E203" s="211">
        <f t="shared" si="207"/>
        <v>518</v>
      </c>
      <c r="F203" s="97">
        <v>153</v>
      </c>
      <c r="G203" s="97">
        <v>200</v>
      </c>
      <c r="H203" s="97">
        <v>111</v>
      </c>
      <c r="I203" s="98">
        <v>54</v>
      </c>
      <c r="J203" s="96">
        <f t="shared" si="208"/>
        <v>58</v>
      </c>
      <c r="K203" s="97">
        <v>0</v>
      </c>
      <c r="L203" s="87">
        <f t="shared" si="209"/>
        <v>58</v>
      </c>
      <c r="M203" s="97">
        <v>10</v>
      </c>
      <c r="N203" s="97">
        <v>37</v>
      </c>
      <c r="O203" s="97">
        <v>6</v>
      </c>
      <c r="P203" s="98">
        <v>5</v>
      </c>
      <c r="Q203" s="99">
        <f t="shared" si="186"/>
        <v>99</v>
      </c>
      <c r="R203" s="85">
        <v>1</v>
      </c>
      <c r="S203" s="211">
        <f t="shared" si="187"/>
        <v>98</v>
      </c>
      <c r="T203" s="97">
        <v>16</v>
      </c>
      <c r="U203" s="97">
        <v>31</v>
      </c>
      <c r="V203" s="97">
        <v>26</v>
      </c>
      <c r="W203" s="98">
        <v>25</v>
      </c>
      <c r="X203" s="292">
        <f t="shared" si="210"/>
        <v>203</v>
      </c>
      <c r="Y203" s="85">
        <v>12</v>
      </c>
      <c r="Z203" s="211">
        <f t="shared" si="211"/>
        <v>191</v>
      </c>
      <c r="AA203" s="97">
        <v>48</v>
      </c>
      <c r="AB203" s="97">
        <v>67</v>
      </c>
      <c r="AC203" s="97">
        <v>50</v>
      </c>
      <c r="AD203" s="115">
        <v>26</v>
      </c>
      <c r="AE203" s="99">
        <f t="shared" si="212"/>
        <v>66</v>
      </c>
      <c r="AF203" s="85">
        <v>3</v>
      </c>
      <c r="AG203" s="211">
        <f t="shared" si="213"/>
        <v>63</v>
      </c>
      <c r="AH203" s="97">
        <v>23</v>
      </c>
      <c r="AI203" s="97">
        <v>20</v>
      </c>
      <c r="AJ203" s="97">
        <v>13</v>
      </c>
      <c r="AK203" s="98">
        <v>7</v>
      </c>
      <c r="AL203" s="292">
        <f t="shared" si="214"/>
        <v>48</v>
      </c>
      <c r="AM203" s="85">
        <v>1</v>
      </c>
      <c r="AN203" s="211">
        <f t="shared" si="215"/>
        <v>47</v>
      </c>
      <c r="AO203" s="97">
        <v>16</v>
      </c>
      <c r="AP203" s="97">
        <v>22</v>
      </c>
      <c r="AQ203" s="97">
        <v>4</v>
      </c>
      <c r="AR203" s="98">
        <v>5</v>
      </c>
    </row>
    <row r="204" spans="1:44">
      <c r="A204" s="409"/>
      <c r="B204" s="244" t="s">
        <v>96</v>
      </c>
      <c r="C204" s="96">
        <f t="shared" si="196"/>
        <v>398</v>
      </c>
      <c r="D204" s="97">
        <v>31</v>
      </c>
      <c r="E204" s="211">
        <f t="shared" si="207"/>
        <v>367</v>
      </c>
      <c r="F204" s="97">
        <v>128</v>
      </c>
      <c r="G204" s="97">
        <v>105</v>
      </c>
      <c r="H204" s="97">
        <v>70</v>
      </c>
      <c r="I204" s="98">
        <v>64</v>
      </c>
      <c r="J204" s="96">
        <f t="shared" si="208"/>
        <v>37</v>
      </c>
      <c r="K204" s="97">
        <v>0</v>
      </c>
      <c r="L204" s="87">
        <f t="shared" si="209"/>
        <v>37</v>
      </c>
      <c r="M204" s="97">
        <v>5</v>
      </c>
      <c r="N204" s="97">
        <v>21</v>
      </c>
      <c r="O204" s="97">
        <v>2</v>
      </c>
      <c r="P204" s="98">
        <v>9</v>
      </c>
      <c r="Q204" s="99">
        <f t="shared" si="186"/>
        <v>68</v>
      </c>
      <c r="R204" s="85">
        <v>1</v>
      </c>
      <c r="S204" s="211">
        <f t="shared" si="187"/>
        <v>67</v>
      </c>
      <c r="T204" s="97">
        <v>8</v>
      </c>
      <c r="U204" s="97">
        <v>23</v>
      </c>
      <c r="V204" s="97">
        <v>15</v>
      </c>
      <c r="W204" s="98">
        <v>21</v>
      </c>
      <c r="X204" s="292">
        <f t="shared" si="210"/>
        <v>122</v>
      </c>
      <c r="Y204" s="85">
        <v>9</v>
      </c>
      <c r="Z204" s="211">
        <f t="shared" si="211"/>
        <v>113</v>
      </c>
      <c r="AA204" s="97">
        <v>34</v>
      </c>
      <c r="AB204" s="97">
        <v>31</v>
      </c>
      <c r="AC204" s="97">
        <v>20</v>
      </c>
      <c r="AD204" s="115">
        <v>28</v>
      </c>
      <c r="AE204" s="99">
        <f t="shared" si="212"/>
        <v>87</v>
      </c>
      <c r="AF204" s="85">
        <v>9</v>
      </c>
      <c r="AG204" s="211">
        <f t="shared" si="213"/>
        <v>78</v>
      </c>
      <c r="AH204" s="97">
        <v>36</v>
      </c>
      <c r="AI204" s="97">
        <v>17</v>
      </c>
      <c r="AJ204" s="97">
        <v>19</v>
      </c>
      <c r="AK204" s="98">
        <v>6</v>
      </c>
      <c r="AL204" s="292">
        <f t="shared" si="214"/>
        <v>57</v>
      </c>
      <c r="AM204" s="85">
        <v>3</v>
      </c>
      <c r="AN204" s="211">
        <f t="shared" si="215"/>
        <v>54</v>
      </c>
      <c r="AO204" s="97">
        <v>15</v>
      </c>
      <c r="AP204" s="97">
        <v>28</v>
      </c>
      <c r="AQ204" s="97">
        <v>4</v>
      </c>
      <c r="AR204" s="98">
        <v>7</v>
      </c>
    </row>
    <row r="205" spans="1:44">
      <c r="A205" s="409"/>
      <c r="B205" s="244" t="s">
        <v>97</v>
      </c>
      <c r="C205" s="96">
        <f t="shared" si="196"/>
        <v>440</v>
      </c>
      <c r="D205" s="97">
        <v>39</v>
      </c>
      <c r="E205" s="211">
        <f t="shared" si="207"/>
        <v>401</v>
      </c>
      <c r="F205" s="97">
        <v>148</v>
      </c>
      <c r="G205" s="97">
        <v>140</v>
      </c>
      <c r="H205" s="97">
        <v>62</v>
      </c>
      <c r="I205" s="98">
        <v>51</v>
      </c>
      <c r="J205" s="96">
        <f t="shared" si="208"/>
        <v>55</v>
      </c>
      <c r="K205" s="97">
        <v>0</v>
      </c>
      <c r="L205" s="87">
        <f t="shared" si="209"/>
        <v>55</v>
      </c>
      <c r="M205" s="97">
        <v>11</v>
      </c>
      <c r="N205" s="97">
        <v>40</v>
      </c>
      <c r="O205" s="97">
        <v>3</v>
      </c>
      <c r="P205" s="98">
        <v>1</v>
      </c>
      <c r="Q205" s="99">
        <f t="shared" si="186"/>
        <v>87</v>
      </c>
      <c r="R205" s="85">
        <v>1</v>
      </c>
      <c r="S205" s="211">
        <f t="shared" si="187"/>
        <v>86</v>
      </c>
      <c r="T205" s="97">
        <v>13</v>
      </c>
      <c r="U205" s="97">
        <v>32</v>
      </c>
      <c r="V205" s="97">
        <v>23</v>
      </c>
      <c r="W205" s="98">
        <v>18</v>
      </c>
      <c r="X205" s="292">
        <f t="shared" si="210"/>
        <v>132</v>
      </c>
      <c r="Y205" s="85">
        <v>11</v>
      </c>
      <c r="Z205" s="211">
        <f t="shared" si="211"/>
        <v>121</v>
      </c>
      <c r="AA205" s="97">
        <v>37</v>
      </c>
      <c r="AB205" s="97">
        <v>42</v>
      </c>
      <c r="AC205" s="97">
        <v>31</v>
      </c>
      <c r="AD205" s="115">
        <v>11</v>
      </c>
      <c r="AE205" s="99">
        <f t="shared" si="212"/>
        <v>67</v>
      </c>
      <c r="AF205" s="85">
        <v>4</v>
      </c>
      <c r="AG205" s="211">
        <f t="shared" si="213"/>
        <v>63</v>
      </c>
      <c r="AH205" s="97">
        <v>24</v>
      </c>
      <c r="AI205" s="97">
        <v>22</v>
      </c>
      <c r="AJ205" s="97">
        <v>16</v>
      </c>
      <c r="AK205" s="98">
        <v>1</v>
      </c>
      <c r="AL205" s="292">
        <f t="shared" si="214"/>
        <v>48</v>
      </c>
      <c r="AM205" s="85">
        <v>2</v>
      </c>
      <c r="AN205" s="211">
        <f t="shared" si="215"/>
        <v>46</v>
      </c>
      <c r="AO205" s="97">
        <v>18</v>
      </c>
      <c r="AP205" s="97">
        <v>26</v>
      </c>
      <c r="AQ205" s="97">
        <v>2</v>
      </c>
      <c r="AR205" s="98">
        <v>0</v>
      </c>
    </row>
    <row r="206" spans="1:44">
      <c r="A206" s="409"/>
      <c r="B206" s="244" t="s">
        <v>98</v>
      </c>
      <c r="C206" s="96">
        <f t="shared" si="196"/>
        <v>653</v>
      </c>
      <c r="D206" s="97">
        <v>52</v>
      </c>
      <c r="E206" s="211">
        <f t="shared" si="207"/>
        <v>601</v>
      </c>
      <c r="F206" s="97">
        <v>185</v>
      </c>
      <c r="G206" s="97">
        <v>170</v>
      </c>
      <c r="H206" s="97">
        <v>148</v>
      </c>
      <c r="I206" s="98">
        <v>98</v>
      </c>
      <c r="J206" s="96">
        <f t="shared" si="208"/>
        <v>60</v>
      </c>
      <c r="K206" s="97">
        <v>0</v>
      </c>
      <c r="L206" s="87">
        <f t="shared" si="209"/>
        <v>60</v>
      </c>
      <c r="M206" s="97">
        <v>13</v>
      </c>
      <c r="N206" s="97">
        <v>39</v>
      </c>
      <c r="O206" s="97">
        <v>4</v>
      </c>
      <c r="P206" s="98">
        <v>4</v>
      </c>
      <c r="Q206" s="99">
        <f t="shared" si="186"/>
        <v>97</v>
      </c>
      <c r="R206" s="85">
        <v>1</v>
      </c>
      <c r="S206" s="211">
        <f t="shared" si="187"/>
        <v>96</v>
      </c>
      <c r="T206" s="97">
        <v>16</v>
      </c>
      <c r="U206" s="97">
        <v>25</v>
      </c>
      <c r="V206" s="97">
        <v>21</v>
      </c>
      <c r="W206" s="98">
        <v>34</v>
      </c>
      <c r="X206" s="292">
        <f t="shared" si="210"/>
        <v>174</v>
      </c>
      <c r="Y206" s="85">
        <v>11</v>
      </c>
      <c r="Z206" s="211">
        <f t="shared" si="211"/>
        <v>163</v>
      </c>
      <c r="AA206" s="97">
        <v>52</v>
      </c>
      <c r="AB206" s="97">
        <v>50</v>
      </c>
      <c r="AC206" s="97">
        <v>38</v>
      </c>
      <c r="AD206" s="115">
        <v>23</v>
      </c>
      <c r="AE206" s="99">
        <f t="shared" si="212"/>
        <v>64</v>
      </c>
      <c r="AF206" s="85">
        <v>3</v>
      </c>
      <c r="AG206" s="211">
        <f t="shared" si="213"/>
        <v>61</v>
      </c>
      <c r="AH206" s="97">
        <v>26</v>
      </c>
      <c r="AI206" s="97">
        <v>21</v>
      </c>
      <c r="AJ206" s="97">
        <v>7</v>
      </c>
      <c r="AK206" s="98">
        <v>7</v>
      </c>
      <c r="AL206" s="292">
        <f t="shared" si="214"/>
        <v>52</v>
      </c>
      <c r="AM206" s="85">
        <v>3</v>
      </c>
      <c r="AN206" s="211">
        <f t="shared" si="215"/>
        <v>49</v>
      </c>
      <c r="AO206" s="97">
        <v>17</v>
      </c>
      <c r="AP206" s="97">
        <v>18</v>
      </c>
      <c r="AQ206" s="97">
        <v>9</v>
      </c>
      <c r="AR206" s="98">
        <v>5</v>
      </c>
    </row>
    <row r="207" spans="1:44">
      <c r="A207" s="409"/>
      <c r="B207" s="244" t="s">
        <v>99</v>
      </c>
      <c r="C207" s="96">
        <f t="shared" si="196"/>
        <v>361</v>
      </c>
      <c r="D207" s="97">
        <v>34</v>
      </c>
      <c r="E207" s="211">
        <f t="shared" si="207"/>
        <v>327</v>
      </c>
      <c r="F207" s="97">
        <v>121</v>
      </c>
      <c r="G207" s="97">
        <v>122</v>
      </c>
      <c r="H207" s="97">
        <v>46</v>
      </c>
      <c r="I207" s="98">
        <v>38</v>
      </c>
      <c r="J207" s="96">
        <f t="shared" si="208"/>
        <v>36</v>
      </c>
      <c r="K207" s="97">
        <v>0</v>
      </c>
      <c r="L207" s="87">
        <f t="shared" si="209"/>
        <v>36</v>
      </c>
      <c r="M207" s="97">
        <v>9</v>
      </c>
      <c r="N207" s="97">
        <v>23</v>
      </c>
      <c r="O207" s="97">
        <v>2</v>
      </c>
      <c r="P207" s="98">
        <v>2</v>
      </c>
      <c r="Q207" s="99">
        <f t="shared" si="186"/>
        <v>59</v>
      </c>
      <c r="R207" s="85">
        <v>1</v>
      </c>
      <c r="S207" s="211">
        <f t="shared" si="187"/>
        <v>58</v>
      </c>
      <c r="T207" s="97">
        <v>8</v>
      </c>
      <c r="U207" s="97">
        <v>25</v>
      </c>
      <c r="V207" s="97">
        <v>10</v>
      </c>
      <c r="W207" s="98">
        <v>15</v>
      </c>
      <c r="X207" s="292">
        <f t="shared" si="210"/>
        <v>100</v>
      </c>
      <c r="Y207" s="85">
        <v>7</v>
      </c>
      <c r="Z207" s="211">
        <f t="shared" si="211"/>
        <v>93</v>
      </c>
      <c r="AA207" s="97">
        <v>27</v>
      </c>
      <c r="AB207" s="97">
        <v>31</v>
      </c>
      <c r="AC207" s="97">
        <v>25</v>
      </c>
      <c r="AD207" s="115">
        <v>10</v>
      </c>
      <c r="AE207" s="99">
        <f t="shared" si="212"/>
        <v>59</v>
      </c>
      <c r="AF207" s="85">
        <v>3</v>
      </c>
      <c r="AG207" s="211">
        <f t="shared" si="213"/>
        <v>56</v>
      </c>
      <c r="AH207" s="97">
        <v>24</v>
      </c>
      <c r="AI207" s="97">
        <v>24</v>
      </c>
      <c r="AJ207" s="97">
        <v>7</v>
      </c>
      <c r="AK207" s="98">
        <v>1</v>
      </c>
      <c r="AL207" s="292">
        <f t="shared" si="214"/>
        <v>33</v>
      </c>
      <c r="AM207" s="85">
        <v>1</v>
      </c>
      <c r="AN207" s="211">
        <f t="shared" si="215"/>
        <v>32</v>
      </c>
      <c r="AO207" s="97">
        <v>9</v>
      </c>
      <c r="AP207" s="97">
        <v>19</v>
      </c>
      <c r="AQ207" s="97">
        <v>2</v>
      </c>
      <c r="AR207" s="98">
        <v>2</v>
      </c>
    </row>
    <row r="208" spans="1:44">
      <c r="A208" s="409"/>
      <c r="B208" s="244" t="s">
        <v>100</v>
      </c>
      <c r="C208" s="96">
        <f t="shared" si="196"/>
        <v>321</v>
      </c>
      <c r="D208" s="97">
        <v>30</v>
      </c>
      <c r="E208" s="211">
        <f t="shared" si="207"/>
        <v>291</v>
      </c>
      <c r="F208" s="97">
        <v>121</v>
      </c>
      <c r="G208" s="97">
        <v>111</v>
      </c>
      <c r="H208" s="97">
        <v>39</v>
      </c>
      <c r="I208" s="98">
        <v>20</v>
      </c>
      <c r="J208" s="96">
        <f t="shared" si="208"/>
        <v>38</v>
      </c>
      <c r="K208" s="97">
        <v>0</v>
      </c>
      <c r="L208" s="87">
        <f t="shared" si="209"/>
        <v>38</v>
      </c>
      <c r="M208" s="97">
        <v>12</v>
      </c>
      <c r="N208" s="97">
        <v>19</v>
      </c>
      <c r="O208" s="97">
        <v>2</v>
      </c>
      <c r="P208" s="98">
        <v>5</v>
      </c>
      <c r="Q208" s="99">
        <f t="shared" si="186"/>
        <v>56</v>
      </c>
      <c r="R208" s="85">
        <v>1</v>
      </c>
      <c r="S208" s="211">
        <f t="shared" si="187"/>
        <v>55</v>
      </c>
      <c r="T208" s="97">
        <v>10</v>
      </c>
      <c r="U208" s="97">
        <v>23</v>
      </c>
      <c r="V208" s="97">
        <v>5</v>
      </c>
      <c r="W208" s="98">
        <v>17</v>
      </c>
      <c r="X208" s="292">
        <f t="shared" si="210"/>
        <v>112</v>
      </c>
      <c r="Y208" s="85">
        <v>9</v>
      </c>
      <c r="Z208" s="211">
        <f t="shared" si="211"/>
        <v>103</v>
      </c>
      <c r="AA208" s="97">
        <v>30</v>
      </c>
      <c r="AB208" s="97">
        <v>29</v>
      </c>
      <c r="AC208" s="97">
        <v>18</v>
      </c>
      <c r="AD208" s="115">
        <v>26</v>
      </c>
      <c r="AE208" s="99">
        <f t="shared" si="212"/>
        <v>63</v>
      </c>
      <c r="AF208" s="85">
        <v>5</v>
      </c>
      <c r="AG208" s="211">
        <f t="shared" si="213"/>
        <v>58</v>
      </c>
      <c r="AH208" s="97">
        <v>28</v>
      </c>
      <c r="AI208" s="97">
        <v>13</v>
      </c>
      <c r="AJ208" s="97">
        <v>7</v>
      </c>
      <c r="AK208" s="98">
        <v>10</v>
      </c>
      <c r="AL208" s="292">
        <f t="shared" si="214"/>
        <v>30</v>
      </c>
      <c r="AM208" s="85">
        <v>1</v>
      </c>
      <c r="AN208" s="211">
        <f t="shared" si="215"/>
        <v>29</v>
      </c>
      <c r="AO208" s="97">
        <v>7</v>
      </c>
      <c r="AP208" s="97">
        <v>17</v>
      </c>
      <c r="AQ208" s="97">
        <v>2</v>
      </c>
      <c r="AR208" s="98">
        <v>3</v>
      </c>
    </row>
    <row r="209" spans="1:44">
      <c r="A209" s="409"/>
      <c r="B209" s="244" t="s">
        <v>101</v>
      </c>
      <c r="C209" s="96">
        <f t="shared" si="196"/>
        <v>422</v>
      </c>
      <c r="D209" s="97">
        <v>34</v>
      </c>
      <c r="E209" s="211">
        <f t="shared" si="207"/>
        <v>388</v>
      </c>
      <c r="F209" s="97">
        <v>140</v>
      </c>
      <c r="G209" s="97">
        <v>130</v>
      </c>
      <c r="H209" s="97">
        <v>75</v>
      </c>
      <c r="I209" s="98">
        <v>43</v>
      </c>
      <c r="J209" s="96">
        <f t="shared" si="208"/>
        <v>48</v>
      </c>
      <c r="K209" s="97">
        <v>0</v>
      </c>
      <c r="L209" s="87">
        <f t="shared" si="209"/>
        <v>48</v>
      </c>
      <c r="M209" s="97">
        <v>7</v>
      </c>
      <c r="N209" s="97">
        <v>39</v>
      </c>
      <c r="O209" s="97">
        <v>0</v>
      </c>
      <c r="P209" s="98">
        <v>2</v>
      </c>
      <c r="Q209" s="99">
        <f t="shared" si="186"/>
        <v>63</v>
      </c>
      <c r="R209" s="85">
        <v>0</v>
      </c>
      <c r="S209" s="211">
        <f t="shared" si="187"/>
        <v>63</v>
      </c>
      <c r="T209" s="97">
        <v>7</v>
      </c>
      <c r="U209" s="97">
        <v>25</v>
      </c>
      <c r="V209" s="97">
        <v>12</v>
      </c>
      <c r="W209" s="98">
        <v>19</v>
      </c>
      <c r="X209" s="292">
        <f t="shared" si="210"/>
        <v>118</v>
      </c>
      <c r="Y209" s="85">
        <v>8</v>
      </c>
      <c r="Z209" s="211">
        <f t="shared" si="211"/>
        <v>110</v>
      </c>
      <c r="AA209" s="97">
        <v>34</v>
      </c>
      <c r="AB209" s="97">
        <v>44</v>
      </c>
      <c r="AC209" s="97">
        <v>25</v>
      </c>
      <c r="AD209" s="115">
        <v>7</v>
      </c>
      <c r="AE209" s="99">
        <f t="shared" si="212"/>
        <v>101</v>
      </c>
      <c r="AF209" s="85">
        <v>7</v>
      </c>
      <c r="AG209" s="211">
        <f t="shared" si="213"/>
        <v>94</v>
      </c>
      <c r="AH209" s="97">
        <v>43</v>
      </c>
      <c r="AI209" s="97">
        <v>20</v>
      </c>
      <c r="AJ209" s="97">
        <v>20</v>
      </c>
      <c r="AK209" s="98">
        <v>11</v>
      </c>
      <c r="AL209" s="292">
        <f t="shared" si="214"/>
        <v>50</v>
      </c>
      <c r="AM209" s="85">
        <v>1</v>
      </c>
      <c r="AN209" s="211">
        <f t="shared" si="215"/>
        <v>49</v>
      </c>
      <c r="AO209" s="97">
        <v>8</v>
      </c>
      <c r="AP209" s="97">
        <v>33</v>
      </c>
      <c r="AQ209" s="97">
        <v>4</v>
      </c>
      <c r="AR209" s="98">
        <v>4</v>
      </c>
    </row>
    <row r="210" spans="1:44">
      <c r="A210" s="409"/>
      <c r="B210" s="244" t="s">
        <v>102</v>
      </c>
      <c r="C210" s="96">
        <f t="shared" si="196"/>
        <v>306</v>
      </c>
      <c r="D210" s="97">
        <v>28</v>
      </c>
      <c r="E210" s="211">
        <f t="shared" si="207"/>
        <v>278</v>
      </c>
      <c r="F210" s="97">
        <v>108</v>
      </c>
      <c r="G210" s="97">
        <v>91</v>
      </c>
      <c r="H210" s="97">
        <v>39</v>
      </c>
      <c r="I210" s="98">
        <v>40</v>
      </c>
      <c r="J210" s="96">
        <f t="shared" si="208"/>
        <v>35</v>
      </c>
      <c r="K210" s="97">
        <v>0</v>
      </c>
      <c r="L210" s="87">
        <f t="shared" si="209"/>
        <v>35</v>
      </c>
      <c r="M210" s="97">
        <v>9</v>
      </c>
      <c r="N210" s="97">
        <v>12</v>
      </c>
      <c r="O210" s="97">
        <v>7</v>
      </c>
      <c r="P210" s="98">
        <v>7</v>
      </c>
      <c r="Q210" s="99">
        <f t="shared" si="186"/>
        <v>58</v>
      </c>
      <c r="R210" s="85">
        <v>2</v>
      </c>
      <c r="S210" s="211">
        <f t="shared" si="187"/>
        <v>56</v>
      </c>
      <c r="T210" s="97">
        <v>8</v>
      </c>
      <c r="U210" s="97">
        <v>15</v>
      </c>
      <c r="V210" s="97">
        <v>17</v>
      </c>
      <c r="W210" s="98">
        <v>16</v>
      </c>
      <c r="X210" s="292">
        <f t="shared" si="210"/>
        <v>94</v>
      </c>
      <c r="Y210" s="85">
        <v>5</v>
      </c>
      <c r="Z210" s="211">
        <f t="shared" si="211"/>
        <v>89</v>
      </c>
      <c r="AA210" s="97">
        <v>36</v>
      </c>
      <c r="AB210" s="97">
        <v>34</v>
      </c>
      <c r="AC210" s="97">
        <v>10</v>
      </c>
      <c r="AD210" s="115">
        <v>9</v>
      </c>
      <c r="AE210" s="99">
        <f t="shared" si="212"/>
        <v>53</v>
      </c>
      <c r="AF210" s="85">
        <v>3</v>
      </c>
      <c r="AG210" s="211">
        <f t="shared" si="213"/>
        <v>50</v>
      </c>
      <c r="AH210" s="97">
        <v>20</v>
      </c>
      <c r="AI210" s="97">
        <v>20</v>
      </c>
      <c r="AJ210" s="97">
        <v>5</v>
      </c>
      <c r="AK210" s="98">
        <v>5</v>
      </c>
      <c r="AL210" s="292">
        <f t="shared" si="214"/>
        <v>36</v>
      </c>
      <c r="AM210" s="85">
        <v>0</v>
      </c>
      <c r="AN210" s="211">
        <f t="shared" si="215"/>
        <v>36</v>
      </c>
      <c r="AO210" s="97">
        <v>11</v>
      </c>
      <c r="AP210" s="97">
        <v>17</v>
      </c>
      <c r="AQ210" s="97">
        <v>3</v>
      </c>
      <c r="AR210" s="98">
        <v>5</v>
      </c>
    </row>
    <row r="211" spans="1:44">
      <c r="A211" s="409"/>
      <c r="B211" s="244" t="s">
        <v>103</v>
      </c>
      <c r="C211" s="96">
        <f t="shared" si="196"/>
        <v>366</v>
      </c>
      <c r="D211" s="97">
        <v>33</v>
      </c>
      <c r="E211" s="211">
        <f t="shared" si="207"/>
        <v>333</v>
      </c>
      <c r="F211" s="97">
        <v>113</v>
      </c>
      <c r="G211" s="97">
        <v>115</v>
      </c>
      <c r="H211" s="97">
        <v>88</v>
      </c>
      <c r="I211" s="98">
        <v>17</v>
      </c>
      <c r="J211" s="96">
        <f t="shared" si="208"/>
        <v>62</v>
      </c>
      <c r="K211" s="97">
        <v>0</v>
      </c>
      <c r="L211" s="87">
        <f t="shared" si="209"/>
        <v>62</v>
      </c>
      <c r="M211" s="97">
        <v>17</v>
      </c>
      <c r="N211" s="97">
        <v>29</v>
      </c>
      <c r="O211" s="97">
        <v>9</v>
      </c>
      <c r="P211" s="98">
        <v>7</v>
      </c>
      <c r="Q211" s="99">
        <f t="shared" si="186"/>
        <v>91</v>
      </c>
      <c r="R211" s="85">
        <v>1</v>
      </c>
      <c r="S211" s="211">
        <f t="shared" si="187"/>
        <v>90</v>
      </c>
      <c r="T211" s="97">
        <v>17</v>
      </c>
      <c r="U211" s="97">
        <v>28</v>
      </c>
      <c r="V211" s="97">
        <v>25</v>
      </c>
      <c r="W211" s="98">
        <v>20</v>
      </c>
      <c r="X211" s="292">
        <f t="shared" si="210"/>
        <v>146</v>
      </c>
      <c r="Y211" s="85">
        <v>8</v>
      </c>
      <c r="Z211" s="211">
        <f t="shared" si="211"/>
        <v>138</v>
      </c>
      <c r="AA211" s="97">
        <v>48</v>
      </c>
      <c r="AB211" s="97">
        <v>58</v>
      </c>
      <c r="AC211" s="97">
        <v>16</v>
      </c>
      <c r="AD211" s="115">
        <v>16</v>
      </c>
      <c r="AE211" s="99">
        <f t="shared" si="212"/>
        <v>45</v>
      </c>
      <c r="AF211" s="85">
        <v>3</v>
      </c>
      <c r="AG211" s="211">
        <f t="shared" si="213"/>
        <v>42</v>
      </c>
      <c r="AH211" s="97">
        <v>17</v>
      </c>
      <c r="AI211" s="97">
        <v>12</v>
      </c>
      <c r="AJ211" s="97">
        <v>11</v>
      </c>
      <c r="AK211" s="98">
        <v>2</v>
      </c>
      <c r="AL211" s="292">
        <f t="shared" si="214"/>
        <v>36</v>
      </c>
      <c r="AM211" s="85">
        <v>1</v>
      </c>
      <c r="AN211" s="211">
        <f t="shared" si="215"/>
        <v>35</v>
      </c>
      <c r="AO211" s="97">
        <v>11</v>
      </c>
      <c r="AP211" s="97">
        <v>14</v>
      </c>
      <c r="AQ211" s="97">
        <v>3</v>
      </c>
      <c r="AR211" s="98">
        <v>7</v>
      </c>
    </row>
    <row r="212" spans="1:44">
      <c r="A212" s="409"/>
      <c r="B212" s="244" t="s">
        <v>104</v>
      </c>
      <c r="C212" s="96">
        <f t="shared" si="196"/>
        <v>152</v>
      </c>
      <c r="D212" s="97">
        <v>15</v>
      </c>
      <c r="E212" s="211">
        <f t="shared" si="207"/>
        <v>137</v>
      </c>
      <c r="F212" s="97">
        <v>54</v>
      </c>
      <c r="G212" s="97">
        <v>45</v>
      </c>
      <c r="H212" s="97">
        <v>19</v>
      </c>
      <c r="I212" s="98">
        <v>19</v>
      </c>
      <c r="J212" s="96">
        <f t="shared" si="208"/>
        <v>22</v>
      </c>
      <c r="K212" s="97">
        <v>0</v>
      </c>
      <c r="L212" s="87">
        <f t="shared" si="209"/>
        <v>22</v>
      </c>
      <c r="M212" s="97">
        <v>8</v>
      </c>
      <c r="N212" s="97">
        <v>10</v>
      </c>
      <c r="O212" s="97">
        <v>1</v>
      </c>
      <c r="P212" s="98">
        <v>3</v>
      </c>
      <c r="Q212" s="99">
        <f t="shared" si="186"/>
        <v>30</v>
      </c>
      <c r="R212" s="85">
        <v>0</v>
      </c>
      <c r="S212" s="211">
        <f t="shared" si="187"/>
        <v>30</v>
      </c>
      <c r="T212" s="97">
        <v>4</v>
      </c>
      <c r="U212" s="97">
        <v>9</v>
      </c>
      <c r="V212" s="97">
        <v>9</v>
      </c>
      <c r="W212" s="98">
        <v>8</v>
      </c>
      <c r="X212" s="292">
        <f t="shared" si="210"/>
        <v>57</v>
      </c>
      <c r="Y212" s="85">
        <v>2</v>
      </c>
      <c r="Z212" s="211">
        <f t="shared" si="211"/>
        <v>55</v>
      </c>
      <c r="AA212" s="97">
        <v>19</v>
      </c>
      <c r="AB212" s="97">
        <v>19</v>
      </c>
      <c r="AC212" s="97">
        <v>10</v>
      </c>
      <c r="AD212" s="115">
        <v>7</v>
      </c>
      <c r="AE212" s="99">
        <f t="shared" si="212"/>
        <v>43</v>
      </c>
      <c r="AF212" s="85">
        <v>3</v>
      </c>
      <c r="AG212" s="211">
        <f t="shared" si="213"/>
        <v>40</v>
      </c>
      <c r="AH212" s="97">
        <v>17</v>
      </c>
      <c r="AI212" s="97">
        <v>12</v>
      </c>
      <c r="AJ212" s="97">
        <v>2</v>
      </c>
      <c r="AK212" s="98">
        <v>9</v>
      </c>
      <c r="AL212" s="292">
        <f t="shared" si="214"/>
        <v>26</v>
      </c>
      <c r="AM212" s="85">
        <v>0</v>
      </c>
      <c r="AN212" s="211">
        <f t="shared" si="215"/>
        <v>26</v>
      </c>
      <c r="AO212" s="97">
        <v>10</v>
      </c>
      <c r="AP212" s="97">
        <v>12</v>
      </c>
      <c r="AQ212" s="97">
        <v>0</v>
      </c>
      <c r="AR212" s="98">
        <v>4</v>
      </c>
    </row>
    <row r="213" spans="1:44">
      <c r="A213" s="409"/>
      <c r="B213" s="244" t="s">
        <v>105</v>
      </c>
      <c r="C213" s="96">
        <f t="shared" si="196"/>
        <v>256</v>
      </c>
      <c r="D213" s="97">
        <v>25</v>
      </c>
      <c r="E213" s="211">
        <f t="shared" si="207"/>
        <v>231</v>
      </c>
      <c r="F213" s="97">
        <v>102</v>
      </c>
      <c r="G213" s="97">
        <v>58</v>
      </c>
      <c r="H213" s="97">
        <v>35</v>
      </c>
      <c r="I213" s="98">
        <v>36</v>
      </c>
      <c r="J213" s="96">
        <f t="shared" si="208"/>
        <v>35</v>
      </c>
      <c r="K213" s="97">
        <v>0</v>
      </c>
      <c r="L213" s="87">
        <f t="shared" si="209"/>
        <v>35</v>
      </c>
      <c r="M213" s="97">
        <v>5</v>
      </c>
      <c r="N213" s="97">
        <v>26</v>
      </c>
      <c r="O213" s="97">
        <v>2</v>
      </c>
      <c r="P213" s="98">
        <v>2</v>
      </c>
      <c r="Q213" s="99">
        <f t="shared" si="186"/>
        <v>53</v>
      </c>
      <c r="R213" s="85">
        <v>1</v>
      </c>
      <c r="S213" s="211">
        <f t="shared" si="187"/>
        <v>52</v>
      </c>
      <c r="T213" s="97">
        <v>6</v>
      </c>
      <c r="U213" s="97">
        <v>18</v>
      </c>
      <c r="V213" s="97">
        <v>9</v>
      </c>
      <c r="W213" s="98">
        <v>19</v>
      </c>
      <c r="X213" s="292">
        <f t="shared" si="210"/>
        <v>88</v>
      </c>
      <c r="Y213" s="85">
        <v>5</v>
      </c>
      <c r="Z213" s="211">
        <f t="shared" si="211"/>
        <v>83</v>
      </c>
      <c r="AA213" s="97">
        <v>24</v>
      </c>
      <c r="AB213" s="97">
        <v>29</v>
      </c>
      <c r="AC213" s="97">
        <v>16</v>
      </c>
      <c r="AD213" s="115">
        <v>14</v>
      </c>
      <c r="AE213" s="99">
        <f t="shared" si="212"/>
        <v>87</v>
      </c>
      <c r="AF213" s="85">
        <v>4</v>
      </c>
      <c r="AG213" s="211">
        <f t="shared" si="213"/>
        <v>83</v>
      </c>
      <c r="AH213" s="97">
        <v>36</v>
      </c>
      <c r="AI213" s="97">
        <v>35</v>
      </c>
      <c r="AJ213" s="97">
        <v>10</v>
      </c>
      <c r="AK213" s="98">
        <v>2</v>
      </c>
      <c r="AL213" s="292">
        <f t="shared" si="214"/>
        <v>42</v>
      </c>
      <c r="AM213" s="85">
        <v>0</v>
      </c>
      <c r="AN213" s="211">
        <f t="shared" si="215"/>
        <v>42</v>
      </c>
      <c r="AO213" s="97">
        <v>14</v>
      </c>
      <c r="AP213" s="97">
        <v>28</v>
      </c>
      <c r="AQ213" s="97">
        <v>0</v>
      </c>
      <c r="AR213" s="98">
        <v>0</v>
      </c>
    </row>
    <row r="214" spans="1:44">
      <c r="A214" s="409"/>
      <c r="B214" s="244" t="s">
        <v>106</v>
      </c>
      <c r="C214" s="96">
        <f t="shared" si="196"/>
        <v>168</v>
      </c>
      <c r="D214" s="97">
        <v>18</v>
      </c>
      <c r="E214" s="211">
        <f t="shared" si="207"/>
        <v>150</v>
      </c>
      <c r="F214" s="97">
        <v>65</v>
      </c>
      <c r="G214" s="97">
        <v>37</v>
      </c>
      <c r="H214" s="97">
        <v>26</v>
      </c>
      <c r="I214" s="98">
        <v>22</v>
      </c>
      <c r="J214" s="96">
        <f t="shared" si="208"/>
        <v>19</v>
      </c>
      <c r="K214" s="97">
        <v>0</v>
      </c>
      <c r="L214" s="87">
        <f t="shared" si="209"/>
        <v>19</v>
      </c>
      <c r="M214" s="97">
        <v>7</v>
      </c>
      <c r="N214" s="97">
        <v>11</v>
      </c>
      <c r="O214" s="97">
        <v>1</v>
      </c>
      <c r="P214" s="98">
        <v>0</v>
      </c>
      <c r="Q214" s="99">
        <f t="shared" si="186"/>
        <v>27</v>
      </c>
      <c r="R214" s="85">
        <v>1</v>
      </c>
      <c r="S214" s="211">
        <f t="shared" si="187"/>
        <v>26</v>
      </c>
      <c r="T214" s="97">
        <v>3</v>
      </c>
      <c r="U214" s="97">
        <v>7</v>
      </c>
      <c r="V214" s="97">
        <v>9</v>
      </c>
      <c r="W214" s="98">
        <v>7</v>
      </c>
      <c r="X214" s="292">
        <f t="shared" si="210"/>
        <v>44</v>
      </c>
      <c r="Y214" s="85">
        <v>2</v>
      </c>
      <c r="Z214" s="211">
        <f t="shared" si="211"/>
        <v>42</v>
      </c>
      <c r="AA214" s="97">
        <v>18</v>
      </c>
      <c r="AB214" s="97">
        <v>12</v>
      </c>
      <c r="AC214" s="97">
        <v>8</v>
      </c>
      <c r="AD214" s="115">
        <v>4</v>
      </c>
      <c r="AE214" s="99">
        <f t="shared" si="212"/>
        <v>29</v>
      </c>
      <c r="AF214" s="85">
        <v>0</v>
      </c>
      <c r="AG214" s="211">
        <f t="shared" si="213"/>
        <v>29</v>
      </c>
      <c r="AH214" s="97">
        <v>8</v>
      </c>
      <c r="AI214" s="97">
        <v>9</v>
      </c>
      <c r="AJ214" s="97">
        <v>9</v>
      </c>
      <c r="AK214" s="98">
        <v>3</v>
      </c>
      <c r="AL214" s="292">
        <f t="shared" si="214"/>
        <v>31</v>
      </c>
      <c r="AM214" s="85">
        <v>1</v>
      </c>
      <c r="AN214" s="211">
        <f t="shared" si="215"/>
        <v>30</v>
      </c>
      <c r="AO214" s="97">
        <v>10</v>
      </c>
      <c r="AP214" s="97">
        <v>18</v>
      </c>
      <c r="AQ214" s="97">
        <v>2</v>
      </c>
      <c r="AR214" s="98">
        <v>0</v>
      </c>
    </row>
    <row r="215" spans="1:44">
      <c r="A215" s="409"/>
      <c r="B215" s="244" t="s">
        <v>107</v>
      </c>
      <c r="C215" s="96">
        <f t="shared" si="196"/>
        <v>148</v>
      </c>
      <c r="D215" s="97">
        <v>14</v>
      </c>
      <c r="E215" s="211">
        <f t="shared" si="207"/>
        <v>134</v>
      </c>
      <c r="F215" s="97">
        <v>62</v>
      </c>
      <c r="G215" s="97">
        <v>28</v>
      </c>
      <c r="H215" s="97">
        <v>19</v>
      </c>
      <c r="I215" s="98">
        <v>25</v>
      </c>
      <c r="J215" s="96">
        <f t="shared" si="208"/>
        <v>17</v>
      </c>
      <c r="K215" s="97">
        <v>0</v>
      </c>
      <c r="L215" s="87">
        <f t="shared" si="209"/>
        <v>17</v>
      </c>
      <c r="M215" s="97">
        <v>3</v>
      </c>
      <c r="N215" s="97">
        <v>9</v>
      </c>
      <c r="O215" s="97">
        <v>1</v>
      </c>
      <c r="P215" s="98">
        <v>4</v>
      </c>
      <c r="Q215" s="99">
        <f t="shared" ref="Q215:Q246" si="216">SUM(R215:S215)</f>
        <v>34</v>
      </c>
      <c r="R215" s="85">
        <v>0</v>
      </c>
      <c r="S215" s="211">
        <f t="shared" ref="S215:S246" si="217">SUM(T215:W215)</f>
        <v>34</v>
      </c>
      <c r="T215" s="97">
        <v>4</v>
      </c>
      <c r="U215" s="97">
        <v>8</v>
      </c>
      <c r="V215" s="97">
        <v>8</v>
      </c>
      <c r="W215" s="98">
        <v>14</v>
      </c>
      <c r="X215" s="292">
        <f t="shared" si="210"/>
        <v>50</v>
      </c>
      <c r="Y215" s="85">
        <v>2</v>
      </c>
      <c r="Z215" s="211">
        <f t="shared" si="211"/>
        <v>48</v>
      </c>
      <c r="AA215" s="97">
        <v>14</v>
      </c>
      <c r="AB215" s="97">
        <v>18</v>
      </c>
      <c r="AC215" s="97">
        <v>7</v>
      </c>
      <c r="AD215" s="115">
        <v>9</v>
      </c>
      <c r="AE215" s="99">
        <f t="shared" si="212"/>
        <v>34</v>
      </c>
      <c r="AF215" s="85">
        <v>2</v>
      </c>
      <c r="AG215" s="211">
        <f t="shared" si="213"/>
        <v>32</v>
      </c>
      <c r="AH215" s="97">
        <v>14</v>
      </c>
      <c r="AI215" s="97">
        <v>8</v>
      </c>
      <c r="AJ215" s="97">
        <v>6</v>
      </c>
      <c r="AK215" s="98">
        <v>4</v>
      </c>
      <c r="AL215" s="292">
        <f t="shared" si="214"/>
        <v>16</v>
      </c>
      <c r="AM215" s="85">
        <v>0</v>
      </c>
      <c r="AN215" s="211">
        <f t="shared" si="215"/>
        <v>16</v>
      </c>
      <c r="AO215" s="97">
        <v>6</v>
      </c>
      <c r="AP215" s="97">
        <v>6</v>
      </c>
      <c r="AQ215" s="97">
        <v>1</v>
      </c>
      <c r="AR215" s="98">
        <v>3</v>
      </c>
    </row>
    <row r="216" spans="1:44">
      <c r="A216" s="409"/>
      <c r="B216" s="244" t="s">
        <v>108</v>
      </c>
      <c r="C216" s="96">
        <f t="shared" si="196"/>
        <v>181</v>
      </c>
      <c r="D216" s="97">
        <v>18</v>
      </c>
      <c r="E216" s="211">
        <f t="shared" si="207"/>
        <v>163</v>
      </c>
      <c r="F216" s="97">
        <v>74</v>
      </c>
      <c r="G216" s="97">
        <v>33</v>
      </c>
      <c r="H216" s="97">
        <v>24</v>
      </c>
      <c r="I216" s="98">
        <v>32</v>
      </c>
      <c r="J216" s="96">
        <f t="shared" si="208"/>
        <v>21</v>
      </c>
      <c r="K216" s="97">
        <v>0</v>
      </c>
      <c r="L216" s="87">
        <f t="shared" si="209"/>
        <v>21</v>
      </c>
      <c r="M216" s="97">
        <v>4</v>
      </c>
      <c r="N216" s="97">
        <v>12</v>
      </c>
      <c r="O216" s="97">
        <v>3</v>
      </c>
      <c r="P216" s="98">
        <v>2</v>
      </c>
      <c r="Q216" s="99">
        <f t="shared" si="216"/>
        <v>36</v>
      </c>
      <c r="R216" s="85">
        <v>0</v>
      </c>
      <c r="S216" s="211">
        <f t="shared" si="217"/>
        <v>36</v>
      </c>
      <c r="T216" s="97">
        <v>5</v>
      </c>
      <c r="U216" s="97">
        <v>10</v>
      </c>
      <c r="V216" s="97">
        <v>7</v>
      </c>
      <c r="W216" s="98">
        <v>14</v>
      </c>
      <c r="X216" s="292">
        <f t="shared" si="210"/>
        <v>72</v>
      </c>
      <c r="Y216" s="85">
        <v>2</v>
      </c>
      <c r="Z216" s="211">
        <f t="shared" si="211"/>
        <v>70</v>
      </c>
      <c r="AA216" s="97">
        <v>23</v>
      </c>
      <c r="AB216" s="97">
        <v>24</v>
      </c>
      <c r="AC216" s="97">
        <v>12</v>
      </c>
      <c r="AD216" s="115">
        <v>11</v>
      </c>
      <c r="AE216" s="99">
        <f t="shared" si="212"/>
        <v>29</v>
      </c>
      <c r="AF216" s="85">
        <v>1</v>
      </c>
      <c r="AG216" s="211">
        <f t="shared" si="213"/>
        <v>28</v>
      </c>
      <c r="AH216" s="97">
        <v>20</v>
      </c>
      <c r="AI216" s="97">
        <v>6</v>
      </c>
      <c r="AJ216" s="97">
        <v>1</v>
      </c>
      <c r="AK216" s="98">
        <v>1</v>
      </c>
      <c r="AL216" s="292">
        <f t="shared" si="214"/>
        <v>25</v>
      </c>
      <c r="AM216" s="85">
        <v>2</v>
      </c>
      <c r="AN216" s="211">
        <f t="shared" si="215"/>
        <v>23</v>
      </c>
      <c r="AO216" s="97">
        <v>8</v>
      </c>
      <c r="AP216" s="97">
        <v>13</v>
      </c>
      <c r="AQ216" s="97">
        <v>2</v>
      </c>
      <c r="AR216" s="98">
        <v>0</v>
      </c>
    </row>
    <row r="217" spans="1:44">
      <c r="A217" s="409"/>
      <c r="B217" s="244" t="s">
        <v>109</v>
      </c>
      <c r="C217" s="96">
        <f t="shared" si="196"/>
        <v>177</v>
      </c>
      <c r="D217" s="97">
        <v>16</v>
      </c>
      <c r="E217" s="211">
        <f t="shared" si="207"/>
        <v>161</v>
      </c>
      <c r="F217" s="97">
        <v>71</v>
      </c>
      <c r="G217" s="97">
        <v>40</v>
      </c>
      <c r="H217" s="97">
        <v>20</v>
      </c>
      <c r="I217" s="98">
        <v>30</v>
      </c>
      <c r="J217" s="96">
        <f t="shared" si="208"/>
        <v>22</v>
      </c>
      <c r="K217" s="97">
        <v>0</v>
      </c>
      <c r="L217" s="87">
        <f t="shared" si="209"/>
        <v>22</v>
      </c>
      <c r="M217" s="97">
        <v>4</v>
      </c>
      <c r="N217" s="97">
        <v>14</v>
      </c>
      <c r="O217" s="97">
        <v>4</v>
      </c>
      <c r="P217" s="98">
        <v>0</v>
      </c>
      <c r="Q217" s="99">
        <f t="shared" si="216"/>
        <v>34</v>
      </c>
      <c r="R217" s="85">
        <v>0</v>
      </c>
      <c r="S217" s="211">
        <f t="shared" si="217"/>
        <v>34</v>
      </c>
      <c r="T217" s="97">
        <v>5</v>
      </c>
      <c r="U217" s="97">
        <v>11</v>
      </c>
      <c r="V217" s="97">
        <v>6</v>
      </c>
      <c r="W217" s="98">
        <v>12</v>
      </c>
      <c r="X217" s="292">
        <f t="shared" si="210"/>
        <v>70</v>
      </c>
      <c r="Y217" s="85">
        <v>3</v>
      </c>
      <c r="Z217" s="211">
        <f t="shared" si="211"/>
        <v>67</v>
      </c>
      <c r="AA217" s="97">
        <v>22</v>
      </c>
      <c r="AB217" s="97">
        <v>26</v>
      </c>
      <c r="AC217" s="97">
        <v>10</v>
      </c>
      <c r="AD217" s="115">
        <v>9</v>
      </c>
      <c r="AE217" s="99">
        <f t="shared" si="212"/>
        <v>49</v>
      </c>
      <c r="AF217" s="85">
        <v>1</v>
      </c>
      <c r="AG217" s="211">
        <f t="shared" si="213"/>
        <v>48</v>
      </c>
      <c r="AH217" s="97">
        <v>15</v>
      </c>
      <c r="AI217" s="97">
        <v>20</v>
      </c>
      <c r="AJ217" s="97">
        <v>4</v>
      </c>
      <c r="AK217" s="98">
        <v>9</v>
      </c>
      <c r="AL217" s="292">
        <f t="shared" si="214"/>
        <v>31</v>
      </c>
      <c r="AM217" s="85">
        <v>1</v>
      </c>
      <c r="AN217" s="211">
        <f t="shared" si="215"/>
        <v>30</v>
      </c>
      <c r="AO217" s="97">
        <v>11</v>
      </c>
      <c r="AP217" s="97">
        <v>17</v>
      </c>
      <c r="AQ217" s="97">
        <v>1</v>
      </c>
      <c r="AR217" s="98">
        <v>1</v>
      </c>
    </row>
    <row r="218" spans="1:44">
      <c r="A218" s="409"/>
      <c r="B218" s="244" t="s">
        <v>110</v>
      </c>
      <c r="C218" s="96">
        <f t="shared" si="196"/>
        <v>168</v>
      </c>
      <c r="D218" s="97">
        <v>19</v>
      </c>
      <c r="E218" s="211">
        <f t="shared" si="207"/>
        <v>149</v>
      </c>
      <c r="F218" s="97">
        <v>61</v>
      </c>
      <c r="G218" s="97">
        <v>28</v>
      </c>
      <c r="H218" s="97">
        <v>35</v>
      </c>
      <c r="I218" s="98">
        <v>25</v>
      </c>
      <c r="J218" s="96">
        <f t="shared" si="208"/>
        <v>23</v>
      </c>
      <c r="K218" s="97">
        <v>0</v>
      </c>
      <c r="L218" s="87">
        <f t="shared" si="209"/>
        <v>23</v>
      </c>
      <c r="M218" s="97">
        <v>6</v>
      </c>
      <c r="N218" s="97">
        <v>12</v>
      </c>
      <c r="O218" s="97">
        <v>4</v>
      </c>
      <c r="P218" s="98">
        <v>1</v>
      </c>
      <c r="Q218" s="99">
        <f t="shared" si="216"/>
        <v>27</v>
      </c>
      <c r="R218" s="85">
        <v>0</v>
      </c>
      <c r="S218" s="211">
        <f t="shared" si="217"/>
        <v>27</v>
      </c>
      <c r="T218" s="97">
        <v>4</v>
      </c>
      <c r="U218" s="97">
        <v>10</v>
      </c>
      <c r="V218" s="97">
        <v>6</v>
      </c>
      <c r="W218" s="98">
        <v>7</v>
      </c>
      <c r="X218" s="292">
        <f t="shared" si="210"/>
        <v>71</v>
      </c>
      <c r="Y218" s="85">
        <v>1</v>
      </c>
      <c r="Z218" s="211">
        <f t="shared" si="211"/>
        <v>70</v>
      </c>
      <c r="AA218" s="97">
        <v>22</v>
      </c>
      <c r="AB218" s="97">
        <v>20</v>
      </c>
      <c r="AC218" s="97">
        <v>17</v>
      </c>
      <c r="AD218" s="115">
        <v>11</v>
      </c>
      <c r="AE218" s="99">
        <f t="shared" si="212"/>
        <v>44</v>
      </c>
      <c r="AF218" s="85">
        <v>2</v>
      </c>
      <c r="AG218" s="211">
        <f t="shared" si="213"/>
        <v>42</v>
      </c>
      <c r="AH218" s="97">
        <v>20</v>
      </c>
      <c r="AI218" s="97">
        <v>13</v>
      </c>
      <c r="AJ218" s="97">
        <v>6</v>
      </c>
      <c r="AK218" s="98">
        <v>3</v>
      </c>
      <c r="AL218" s="292">
        <f t="shared" si="214"/>
        <v>24</v>
      </c>
      <c r="AM218" s="85">
        <v>0</v>
      </c>
      <c r="AN218" s="211">
        <f t="shared" si="215"/>
        <v>24</v>
      </c>
      <c r="AO218" s="97">
        <v>8</v>
      </c>
      <c r="AP218" s="97">
        <v>10</v>
      </c>
      <c r="AQ218" s="97">
        <v>4</v>
      </c>
      <c r="AR218" s="98">
        <v>2</v>
      </c>
    </row>
    <row r="219" spans="1:44">
      <c r="A219" s="409"/>
      <c r="B219" s="244" t="s">
        <v>111</v>
      </c>
      <c r="C219" s="96">
        <f t="shared" si="196"/>
        <v>181</v>
      </c>
      <c r="D219" s="97">
        <v>18</v>
      </c>
      <c r="E219" s="211">
        <f t="shared" si="207"/>
        <v>163</v>
      </c>
      <c r="F219" s="97">
        <v>62</v>
      </c>
      <c r="G219" s="97">
        <v>50</v>
      </c>
      <c r="H219" s="97">
        <v>31</v>
      </c>
      <c r="I219" s="98">
        <v>20</v>
      </c>
      <c r="J219" s="96">
        <f t="shared" si="208"/>
        <v>23</v>
      </c>
      <c r="K219" s="97">
        <v>0</v>
      </c>
      <c r="L219" s="87">
        <f t="shared" si="209"/>
        <v>23</v>
      </c>
      <c r="M219" s="97">
        <v>4</v>
      </c>
      <c r="N219" s="97">
        <v>16</v>
      </c>
      <c r="O219" s="97">
        <v>1</v>
      </c>
      <c r="P219" s="98">
        <v>2</v>
      </c>
      <c r="Q219" s="99">
        <f t="shared" si="216"/>
        <v>34</v>
      </c>
      <c r="R219" s="85">
        <v>0</v>
      </c>
      <c r="S219" s="211">
        <f t="shared" si="217"/>
        <v>34</v>
      </c>
      <c r="T219" s="97">
        <v>4</v>
      </c>
      <c r="U219" s="97">
        <v>16</v>
      </c>
      <c r="V219" s="97">
        <v>7</v>
      </c>
      <c r="W219" s="98">
        <v>7</v>
      </c>
      <c r="X219" s="292">
        <f t="shared" si="210"/>
        <v>68</v>
      </c>
      <c r="Y219" s="85">
        <v>2</v>
      </c>
      <c r="Z219" s="211">
        <f t="shared" si="211"/>
        <v>66</v>
      </c>
      <c r="AA219" s="97">
        <v>20</v>
      </c>
      <c r="AB219" s="97">
        <v>24</v>
      </c>
      <c r="AC219" s="97">
        <v>13</v>
      </c>
      <c r="AD219" s="115">
        <v>9</v>
      </c>
      <c r="AE219" s="99">
        <f t="shared" si="212"/>
        <v>53</v>
      </c>
      <c r="AF219" s="85">
        <v>5</v>
      </c>
      <c r="AG219" s="211">
        <f t="shared" si="213"/>
        <v>48</v>
      </c>
      <c r="AH219" s="97">
        <v>27</v>
      </c>
      <c r="AI219" s="97">
        <v>14</v>
      </c>
      <c r="AJ219" s="97">
        <v>5</v>
      </c>
      <c r="AK219" s="98">
        <v>2</v>
      </c>
      <c r="AL219" s="292">
        <f t="shared" si="214"/>
        <v>28</v>
      </c>
      <c r="AM219" s="85">
        <v>1</v>
      </c>
      <c r="AN219" s="211">
        <f t="shared" si="215"/>
        <v>27</v>
      </c>
      <c r="AO219" s="97">
        <v>6</v>
      </c>
      <c r="AP219" s="97">
        <v>16</v>
      </c>
      <c r="AQ219" s="97">
        <v>3</v>
      </c>
      <c r="AR219" s="98">
        <v>2</v>
      </c>
    </row>
    <row r="220" spans="1:44">
      <c r="A220" s="409"/>
      <c r="B220" s="244" t="s">
        <v>112</v>
      </c>
      <c r="C220" s="96">
        <f t="shared" si="196"/>
        <v>251</v>
      </c>
      <c r="D220" s="97">
        <v>18</v>
      </c>
      <c r="E220" s="211">
        <f t="shared" si="207"/>
        <v>233</v>
      </c>
      <c r="F220" s="97">
        <v>92</v>
      </c>
      <c r="G220" s="97">
        <v>61</v>
      </c>
      <c r="H220" s="97">
        <v>45</v>
      </c>
      <c r="I220" s="98">
        <v>35</v>
      </c>
      <c r="J220" s="96">
        <f t="shared" si="208"/>
        <v>29</v>
      </c>
      <c r="K220" s="97">
        <v>0</v>
      </c>
      <c r="L220" s="87">
        <f t="shared" si="209"/>
        <v>29</v>
      </c>
      <c r="M220" s="97">
        <v>8</v>
      </c>
      <c r="N220" s="97">
        <v>18</v>
      </c>
      <c r="O220" s="97">
        <v>2</v>
      </c>
      <c r="P220" s="98">
        <v>1</v>
      </c>
      <c r="Q220" s="99">
        <f t="shared" si="216"/>
        <v>55</v>
      </c>
      <c r="R220" s="85">
        <v>0</v>
      </c>
      <c r="S220" s="211">
        <f t="shared" si="217"/>
        <v>55</v>
      </c>
      <c r="T220" s="97">
        <v>8</v>
      </c>
      <c r="U220" s="97">
        <v>17</v>
      </c>
      <c r="V220" s="97">
        <v>18</v>
      </c>
      <c r="W220" s="98">
        <v>12</v>
      </c>
      <c r="X220" s="292">
        <f t="shared" si="210"/>
        <v>105</v>
      </c>
      <c r="Y220" s="85">
        <v>5</v>
      </c>
      <c r="Z220" s="211">
        <f t="shared" si="211"/>
        <v>100</v>
      </c>
      <c r="AA220" s="97">
        <v>28</v>
      </c>
      <c r="AB220" s="97">
        <v>38</v>
      </c>
      <c r="AC220" s="97">
        <v>27</v>
      </c>
      <c r="AD220" s="115">
        <v>7</v>
      </c>
      <c r="AE220" s="99">
        <f t="shared" si="212"/>
        <v>30</v>
      </c>
      <c r="AF220" s="85">
        <v>1</v>
      </c>
      <c r="AG220" s="211">
        <f t="shared" si="213"/>
        <v>29</v>
      </c>
      <c r="AH220" s="97">
        <v>12</v>
      </c>
      <c r="AI220" s="97">
        <v>8</v>
      </c>
      <c r="AJ220" s="97">
        <v>7</v>
      </c>
      <c r="AK220" s="98">
        <v>2</v>
      </c>
      <c r="AL220" s="292">
        <f t="shared" si="214"/>
        <v>27</v>
      </c>
      <c r="AM220" s="85">
        <v>0</v>
      </c>
      <c r="AN220" s="211">
        <f t="shared" si="215"/>
        <v>27</v>
      </c>
      <c r="AO220" s="97">
        <v>7</v>
      </c>
      <c r="AP220" s="97">
        <v>18</v>
      </c>
      <c r="AQ220" s="97">
        <v>2</v>
      </c>
      <c r="AR220" s="98">
        <v>0</v>
      </c>
    </row>
    <row r="221" spans="1:44">
      <c r="A221" s="409"/>
      <c r="B221" s="244" t="s">
        <v>113</v>
      </c>
      <c r="C221" s="96">
        <f t="shared" si="196"/>
        <v>201</v>
      </c>
      <c r="D221" s="97">
        <v>25</v>
      </c>
      <c r="E221" s="211">
        <f t="shared" si="207"/>
        <v>176</v>
      </c>
      <c r="F221" s="97">
        <v>64</v>
      </c>
      <c r="G221" s="97">
        <v>58</v>
      </c>
      <c r="H221" s="97">
        <v>28</v>
      </c>
      <c r="I221" s="98">
        <v>26</v>
      </c>
      <c r="J221" s="96">
        <f t="shared" si="208"/>
        <v>24</v>
      </c>
      <c r="K221" s="97">
        <v>0</v>
      </c>
      <c r="L221" s="87">
        <f t="shared" si="209"/>
        <v>24</v>
      </c>
      <c r="M221" s="97">
        <v>11</v>
      </c>
      <c r="N221" s="97">
        <v>8</v>
      </c>
      <c r="O221" s="97">
        <v>1</v>
      </c>
      <c r="P221" s="98">
        <v>4</v>
      </c>
      <c r="Q221" s="99">
        <f t="shared" si="216"/>
        <v>42</v>
      </c>
      <c r="R221" s="85">
        <v>0</v>
      </c>
      <c r="S221" s="211">
        <f t="shared" si="217"/>
        <v>42</v>
      </c>
      <c r="T221" s="97">
        <v>4</v>
      </c>
      <c r="U221" s="97">
        <v>13</v>
      </c>
      <c r="V221" s="97">
        <v>12</v>
      </c>
      <c r="W221" s="98">
        <v>13</v>
      </c>
      <c r="X221" s="292">
        <f t="shared" si="210"/>
        <v>65</v>
      </c>
      <c r="Y221" s="85">
        <v>2</v>
      </c>
      <c r="Z221" s="211">
        <f t="shared" si="211"/>
        <v>63</v>
      </c>
      <c r="AA221" s="97">
        <v>19</v>
      </c>
      <c r="AB221" s="97">
        <v>20</v>
      </c>
      <c r="AC221" s="97">
        <v>14</v>
      </c>
      <c r="AD221" s="115">
        <v>10</v>
      </c>
      <c r="AE221" s="99">
        <f t="shared" si="212"/>
        <v>61</v>
      </c>
      <c r="AF221" s="85">
        <v>2</v>
      </c>
      <c r="AG221" s="211">
        <f t="shared" si="213"/>
        <v>59</v>
      </c>
      <c r="AH221" s="97">
        <v>27</v>
      </c>
      <c r="AI221" s="97">
        <v>19</v>
      </c>
      <c r="AJ221" s="97">
        <v>7</v>
      </c>
      <c r="AK221" s="98">
        <v>6</v>
      </c>
      <c r="AL221" s="292">
        <f t="shared" si="214"/>
        <v>35</v>
      </c>
      <c r="AM221" s="85">
        <v>1</v>
      </c>
      <c r="AN221" s="211">
        <f t="shared" si="215"/>
        <v>34</v>
      </c>
      <c r="AO221" s="97">
        <v>11</v>
      </c>
      <c r="AP221" s="97">
        <v>19</v>
      </c>
      <c r="AQ221" s="97">
        <v>0</v>
      </c>
      <c r="AR221" s="98">
        <v>4</v>
      </c>
    </row>
    <row r="222" spans="1:44">
      <c r="A222" s="409"/>
      <c r="B222" s="244" t="s">
        <v>114</v>
      </c>
      <c r="C222" s="96">
        <f t="shared" si="196"/>
        <v>198</v>
      </c>
      <c r="D222" s="97">
        <v>20</v>
      </c>
      <c r="E222" s="211">
        <f t="shared" si="207"/>
        <v>178</v>
      </c>
      <c r="F222" s="97">
        <v>70</v>
      </c>
      <c r="G222" s="97">
        <v>47</v>
      </c>
      <c r="H222" s="97">
        <v>40</v>
      </c>
      <c r="I222" s="98">
        <v>21</v>
      </c>
      <c r="J222" s="96">
        <f t="shared" si="208"/>
        <v>17</v>
      </c>
      <c r="K222" s="97">
        <v>0</v>
      </c>
      <c r="L222" s="87">
        <f t="shared" si="209"/>
        <v>17</v>
      </c>
      <c r="M222" s="97">
        <v>5</v>
      </c>
      <c r="N222" s="97">
        <v>10</v>
      </c>
      <c r="O222" s="97">
        <v>2</v>
      </c>
      <c r="P222" s="98">
        <v>0</v>
      </c>
      <c r="Q222" s="99">
        <f t="shared" si="216"/>
        <v>34</v>
      </c>
      <c r="R222" s="85">
        <v>0</v>
      </c>
      <c r="S222" s="211">
        <f t="shared" si="217"/>
        <v>34</v>
      </c>
      <c r="T222" s="97">
        <v>3</v>
      </c>
      <c r="U222" s="97">
        <v>11</v>
      </c>
      <c r="V222" s="97">
        <v>6</v>
      </c>
      <c r="W222" s="98">
        <v>14</v>
      </c>
      <c r="X222" s="292">
        <f t="shared" si="210"/>
        <v>64</v>
      </c>
      <c r="Y222" s="85">
        <v>2</v>
      </c>
      <c r="Z222" s="211">
        <f t="shared" si="211"/>
        <v>62</v>
      </c>
      <c r="AA222" s="97">
        <v>20</v>
      </c>
      <c r="AB222" s="97">
        <v>20</v>
      </c>
      <c r="AC222" s="97">
        <v>13</v>
      </c>
      <c r="AD222" s="115">
        <v>9</v>
      </c>
      <c r="AE222" s="99">
        <f t="shared" si="212"/>
        <v>62</v>
      </c>
      <c r="AF222" s="85">
        <v>2</v>
      </c>
      <c r="AG222" s="211">
        <f t="shared" si="213"/>
        <v>60</v>
      </c>
      <c r="AH222" s="97">
        <v>18</v>
      </c>
      <c r="AI222" s="97">
        <v>21</v>
      </c>
      <c r="AJ222" s="97">
        <v>17</v>
      </c>
      <c r="AK222" s="98">
        <v>4</v>
      </c>
      <c r="AL222" s="292">
        <f t="shared" si="214"/>
        <v>28</v>
      </c>
      <c r="AM222" s="85">
        <v>0</v>
      </c>
      <c r="AN222" s="211">
        <f t="shared" si="215"/>
        <v>28</v>
      </c>
      <c r="AO222" s="97">
        <v>6</v>
      </c>
      <c r="AP222" s="97">
        <v>21</v>
      </c>
      <c r="AQ222" s="97">
        <v>1</v>
      </c>
      <c r="AR222" s="98">
        <v>0</v>
      </c>
    </row>
    <row r="223" spans="1:44">
      <c r="A223" s="409"/>
      <c r="B223" s="244" t="s">
        <v>115</v>
      </c>
      <c r="C223" s="96">
        <f t="shared" si="196"/>
        <v>181</v>
      </c>
      <c r="D223" s="97">
        <v>19</v>
      </c>
      <c r="E223" s="211">
        <f t="shared" si="207"/>
        <v>162</v>
      </c>
      <c r="F223" s="97">
        <v>72</v>
      </c>
      <c r="G223" s="97">
        <v>41</v>
      </c>
      <c r="H223" s="97">
        <v>24</v>
      </c>
      <c r="I223" s="98">
        <v>25</v>
      </c>
      <c r="J223" s="96">
        <f t="shared" si="208"/>
        <v>22</v>
      </c>
      <c r="K223" s="97">
        <v>0</v>
      </c>
      <c r="L223" s="87">
        <f t="shared" si="209"/>
        <v>22</v>
      </c>
      <c r="M223" s="97">
        <v>4</v>
      </c>
      <c r="N223" s="97">
        <v>10</v>
      </c>
      <c r="O223" s="97">
        <v>5</v>
      </c>
      <c r="P223" s="98">
        <v>3</v>
      </c>
      <c r="Q223" s="99">
        <f t="shared" si="216"/>
        <v>48</v>
      </c>
      <c r="R223" s="85">
        <v>0</v>
      </c>
      <c r="S223" s="211">
        <f t="shared" si="217"/>
        <v>48</v>
      </c>
      <c r="T223" s="97">
        <v>7</v>
      </c>
      <c r="U223" s="97">
        <v>15</v>
      </c>
      <c r="V223" s="97">
        <v>10</v>
      </c>
      <c r="W223" s="98">
        <v>16</v>
      </c>
      <c r="X223" s="292">
        <f t="shared" si="210"/>
        <v>84</v>
      </c>
      <c r="Y223" s="85">
        <v>4</v>
      </c>
      <c r="Z223" s="211">
        <f t="shared" si="211"/>
        <v>80</v>
      </c>
      <c r="AA223" s="97">
        <v>24</v>
      </c>
      <c r="AB223" s="97">
        <v>22</v>
      </c>
      <c r="AC223" s="97">
        <v>11</v>
      </c>
      <c r="AD223" s="115">
        <v>23</v>
      </c>
      <c r="AE223" s="99">
        <f t="shared" si="212"/>
        <v>30</v>
      </c>
      <c r="AF223" s="85">
        <v>2</v>
      </c>
      <c r="AG223" s="211">
        <f t="shared" si="213"/>
        <v>28</v>
      </c>
      <c r="AH223" s="97">
        <v>16</v>
      </c>
      <c r="AI223" s="97">
        <v>4</v>
      </c>
      <c r="AJ223" s="97">
        <v>2</v>
      </c>
      <c r="AK223" s="98">
        <v>6</v>
      </c>
      <c r="AL223" s="292">
        <f t="shared" si="214"/>
        <v>20</v>
      </c>
      <c r="AM223" s="85">
        <v>0</v>
      </c>
      <c r="AN223" s="211">
        <f t="shared" si="215"/>
        <v>20</v>
      </c>
      <c r="AO223" s="97">
        <v>8</v>
      </c>
      <c r="AP223" s="97">
        <v>10</v>
      </c>
      <c r="AQ223" s="97">
        <v>1</v>
      </c>
      <c r="AR223" s="98">
        <v>1</v>
      </c>
    </row>
    <row r="224" spans="1:44">
      <c r="A224" s="409"/>
      <c r="B224" s="244" t="s">
        <v>116</v>
      </c>
      <c r="C224" s="96">
        <f t="shared" si="196"/>
        <v>127</v>
      </c>
      <c r="D224" s="97">
        <v>14</v>
      </c>
      <c r="E224" s="211">
        <f t="shared" si="207"/>
        <v>113</v>
      </c>
      <c r="F224" s="97">
        <v>37</v>
      </c>
      <c r="G224" s="97">
        <v>22</v>
      </c>
      <c r="H224" s="97">
        <v>34</v>
      </c>
      <c r="I224" s="98">
        <v>20</v>
      </c>
      <c r="J224" s="96">
        <f t="shared" si="208"/>
        <v>5</v>
      </c>
      <c r="K224" s="97">
        <v>0</v>
      </c>
      <c r="L224" s="87">
        <f t="shared" si="209"/>
        <v>5</v>
      </c>
      <c r="M224" s="97">
        <v>2</v>
      </c>
      <c r="N224" s="97">
        <v>0</v>
      </c>
      <c r="O224" s="97">
        <v>1</v>
      </c>
      <c r="P224" s="98">
        <v>2</v>
      </c>
      <c r="Q224" s="99">
        <f t="shared" si="216"/>
        <v>13</v>
      </c>
      <c r="R224" s="85">
        <v>0</v>
      </c>
      <c r="S224" s="211">
        <f t="shared" si="217"/>
        <v>13</v>
      </c>
      <c r="T224" s="97">
        <v>2</v>
      </c>
      <c r="U224" s="97">
        <v>2</v>
      </c>
      <c r="V224" s="97">
        <v>5</v>
      </c>
      <c r="W224" s="98">
        <v>4</v>
      </c>
      <c r="X224" s="292">
        <f t="shared" si="210"/>
        <v>34</v>
      </c>
      <c r="Y224" s="85">
        <v>2</v>
      </c>
      <c r="Z224" s="211">
        <f t="shared" si="211"/>
        <v>32</v>
      </c>
      <c r="AA224" s="97">
        <v>8</v>
      </c>
      <c r="AB224" s="97">
        <v>2</v>
      </c>
      <c r="AC224" s="97">
        <v>12</v>
      </c>
      <c r="AD224" s="115">
        <v>10</v>
      </c>
      <c r="AE224" s="99">
        <f t="shared" si="212"/>
        <v>13</v>
      </c>
      <c r="AF224" s="85">
        <v>2</v>
      </c>
      <c r="AG224" s="211">
        <f t="shared" si="213"/>
        <v>11</v>
      </c>
      <c r="AH224" s="97">
        <v>7</v>
      </c>
      <c r="AI224" s="97">
        <v>1</v>
      </c>
      <c r="AJ224" s="97">
        <v>2</v>
      </c>
      <c r="AK224" s="98">
        <v>1</v>
      </c>
      <c r="AL224" s="292">
        <f t="shared" si="214"/>
        <v>9</v>
      </c>
      <c r="AM224" s="85">
        <v>0</v>
      </c>
      <c r="AN224" s="211">
        <f t="shared" si="215"/>
        <v>9</v>
      </c>
      <c r="AO224" s="97">
        <v>7</v>
      </c>
      <c r="AP224" s="97">
        <v>0</v>
      </c>
      <c r="AQ224" s="97">
        <v>1</v>
      </c>
      <c r="AR224" s="98">
        <v>1</v>
      </c>
    </row>
    <row r="225" spans="1:44" ht="17.25" thickBot="1">
      <c r="A225" s="423" t="s">
        <v>680</v>
      </c>
      <c r="B225" s="424"/>
      <c r="C225" s="283">
        <f>SUM(C202:C224)</f>
        <v>6974</v>
      </c>
      <c r="D225" s="221">
        <f t="shared" ref="D225:AR225" si="218">SUM(D202:D224)</f>
        <v>617</v>
      </c>
      <c r="E225" s="221">
        <f t="shared" si="218"/>
        <v>6357</v>
      </c>
      <c r="F225" s="221">
        <f t="shared" si="218"/>
        <v>2356</v>
      </c>
      <c r="G225" s="221">
        <f t="shared" si="218"/>
        <v>1994</v>
      </c>
      <c r="H225" s="221">
        <f t="shared" si="218"/>
        <v>1212</v>
      </c>
      <c r="I225" s="222">
        <f t="shared" si="218"/>
        <v>795</v>
      </c>
      <c r="J225" s="283">
        <f t="shared" si="218"/>
        <v>811</v>
      </c>
      <c r="K225" s="221">
        <f t="shared" si="218"/>
        <v>0</v>
      </c>
      <c r="L225" s="221">
        <f t="shared" si="218"/>
        <v>811</v>
      </c>
      <c r="M225" s="221">
        <f t="shared" si="218"/>
        <v>186</v>
      </c>
      <c r="N225" s="221">
        <f t="shared" si="218"/>
        <v>477</v>
      </c>
      <c r="O225" s="221">
        <f t="shared" si="218"/>
        <v>78</v>
      </c>
      <c r="P225" s="222">
        <f t="shared" si="218"/>
        <v>70</v>
      </c>
      <c r="Q225" s="283">
        <f t="shared" si="218"/>
        <v>1307</v>
      </c>
      <c r="R225" s="221">
        <f t="shared" si="218"/>
        <v>12</v>
      </c>
      <c r="S225" s="221">
        <f t="shared" si="218"/>
        <v>1295</v>
      </c>
      <c r="T225" s="221">
        <f t="shared" si="218"/>
        <v>179</v>
      </c>
      <c r="U225" s="221">
        <f t="shared" si="218"/>
        <v>430</v>
      </c>
      <c r="V225" s="221">
        <f t="shared" si="218"/>
        <v>294</v>
      </c>
      <c r="W225" s="222">
        <f t="shared" si="218"/>
        <v>392</v>
      </c>
      <c r="X225" s="268">
        <f t="shared" si="218"/>
        <v>2307</v>
      </c>
      <c r="Y225" s="221">
        <f t="shared" si="218"/>
        <v>132</v>
      </c>
      <c r="Z225" s="221">
        <f t="shared" si="218"/>
        <v>2175</v>
      </c>
      <c r="AA225" s="221">
        <f t="shared" si="218"/>
        <v>677</v>
      </c>
      <c r="AB225" s="221">
        <f t="shared" si="218"/>
        <v>747</v>
      </c>
      <c r="AC225" s="221">
        <f t="shared" si="218"/>
        <v>451</v>
      </c>
      <c r="AD225" s="302">
        <f t="shared" si="218"/>
        <v>300</v>
      </c>
      <c r="AE225" s="283">
        <f t="shared" si="218"/>
        <v>1234</v>
      </c>
      <c r="AF225" s="221">
        <f t="shared" si="218"/>
        <v>70</v>
      </c>
      <c r="AG225" s="221">
        <f t="shared" si="218"/>
        <v>1164</v>
      </c>
      <c r="AH225" s="221">
        <f t="shared" si="218"/>
        <v>502</v>
      </c>
      <c r="AI225" s="221">
        <f t="shared" si="218"/>
        <v>358</v>
      </c>
      <c r="AJ225" s="221">
        <f t="shared" si="218"/>
        <v>198</v>
      </c>
      <c r="AK225" s="222">
        <f t="shared" si="218"/>
        <v>106</v>
      </c>
      <c r="AL225" s="268">
        <f t="shared" si="218"/>
        <v>802</v>
      </c>
      <c r="AM225" s="221">
        <f t="shared" si="218"/>
        <v>21</v>
      </c>
      <c r="AN225" s="221">
        <f t="shared" si="218"/>
        <v>781</v>
      </c>
      <c r="AO225" s="221">
        <f t="shared" si="218"/>
        <v>242</v>
      </c>
      <c r="AP225" s="221">
        <f t="shared" si="218"/>
        <v>422</v>
      </c>
      <c r="AQ225" s="221">
        <f t="shared" si="218"/>
        <v>59</v>
      </c>
      <c r="AR225" s="222">
        <f t="shared" si="218"/>
        <v>58</v>
      </c>
    </row>
    <row r="226" spans="1:44">
      <c r="A226" s="410" t="s">
        <v>405</v>
      </c>
      <c r="B226" s="261" t="s">
        <v>261</v>
      </c>
      <c r="C226" s="290">
        <f t="shared" si="196"/>
        <v>1698</v>
      </c>
      <c r="D226" s="111">
        <v>130</v>
      </c>
      <c r="E226" s="235">
        <f t="shared" ref="E226:E243" si="219">SUM(F226:I226)</f>
        <v>1568</v>
      </c>
      <c r="F226" s="111">
        <v>498</v>
      </c>
      <c r="G226" s="111">
        <v>597</v>
      </c>
      <c r="H226" s="111">
        <v>370</v>
      </c>
      <c r="I226" s="112">
        <v>103</v>
      </c>
      <c r="J226" s="297">
        <f t="shared" si="208"/>
        <v>131</v>
      </c>
      <c r="K226" s="111">
        <v>0</v>
      </c>
      <c r="L226" s="131">
        <f t="shared" si="209"/>
        <v>131</v>
      </c>
      <c r="M226" s="111">
        <v>31</v>
      </c>
      <c r="N226" s="111">
        <v>58</v>
      </c>
      <c r="O226" s="111">
        <v>28</v>
      </c>
      <c r="P226" s="112">
        <v>14</v>
      </c>
      <c r="Q226" s="297">
        <f t="shared" si="216"/>
        <v>267</v>
      </c>
      <c r="R226" s="117">
        <v>2</v>
      </c>
      <c r="S226" s="131">
        <f t="shared" si="217"/>
        <v>265</v>
      </c>
      <c r="T226" s="111">
        <v>21</v>
      </c>
      <c r="U226" s="111">
        <v>84</v>
      </c>
      <c r="V226" s="111">
        <v>92</v>
      </c>
      <c r="W226" s="112">
        <v>68</v>
      </c>
      <c r="X226" s="279">
        <f t="shared" si="210"/>
        <v>479</v>
      </c>
      <c r="Y226" s="117">
        <v>37</v>
      </c>
      <c r="Z226" s="131">
        <f t="shared" si="211"/>
        <v>442</v>
      </c>
      <c r="AA226" s="111">
        <v>125</v>
      </c>
      <c r="AB226" s="111">
        <v>147</v>
      </c>
      <c r="AC226" s="111">
        <v>129</v>
      </c>
      <c r="AD226" s="114">
        <v>41</v>
      </c>
      <c r="AE226" s="297">
        <f t="shared" si="212"/>
        <v>52</v>
      </c>
      <c r="AF226" s="117">
        <v>4</v>
      </c>
      <c r="AG226" s="131">
        <f t="shared" si="213"/>
        <v>48</v>
      </c>
      <c r="AH226" s="111">
        <v>14</v>
      </c>
      <c r="AI226" s="111">
        <v>13</v>
      </c>
      <c r="AJ226" s="111">
        <v>16</v>
      </c>
      <c r="AK226" s="112">
        <v>5</v>
      </c>
      <c r="AL226" s="279">
        <f t="shared" si="214"/>
        <v>119</v>
      </c>
      <c r="AM226" s="117">
        <v>8</v>
      </c>
      <c r="AN226" s="131">
        <f t="shared" si="215"/>
        <v>111</v>
      </c>
      <c r="AO226" s="111">
        <v>35</v>
      </c>
      <c r="AP226" s="111">
        <v>37</v>
      </c>
      <c r="AQ226" s="111">
        <v>31</v>
      </c>
      <c r="AR226" s="112">
        <v>8</v>
      </c>
    </row>
    <row r="227" spans="1:44">
      <c r="A227" s="409"/>
      <c r="B227" s="244" t="s">
        <v>262</v>
      </c>
      <c r="C227" s="147">
        <f t="shared" si="196"/>
        <v>666</v>
      </c>
      <c r="D227" s="97">
        <v>57</v>
      </c>
      <c r="E227" s="121">
        <f t="shared" si="219"/>
        <v>609</v>
      </c>
      <c r="F227" s="97">
        <v>193</v>
      </c>
      <c r="G227" s="97">
        <v>193</v>
      </c>
      <c r="H227" s="97">
        <v>156</v>
      </c>
      <c r="I227" s="98">
        <v>67</v>
      </c>
      <c r="J227" s="147">
        <f t="shared" si="208"/>
        <v>56</v>
      </c>
      <c r="K227" s="97">
        <v>0</v>
      </c>
      <c r="L227" s="121">
        <f t="shared" si="209"/>
        <v>56</v>
      </c>
      <c r="M227" s="97">
        <v>7</v>
      </c>
      <c r="N227" s="97">
        <v>34</v>
      </c>
      <c r="O227" s="97">
        <v>10</v>
      </c>
      <c r="P227" s="98">
        <v>5</v>
      </c>
      <c r="Q227" s="147">
        <f t="shared" si="216"/>
        <v>116</v>
      </c>
      <c r="R227" s="85">
        <v>1</v>
      </c>
      <c r="S227" s="121">
        <f t="shared" si="217"/>
        <v>115</v>
      </c>
      <c r="T227" s="97">
        <v>13</v>
      </c>
      <c r="U227" s="97">
        <v>42</v>
      </c>
      <c r="V227" s="97">
        <v>26</v>
      </c>
      <c r="W227" s="98">
        <v>34</v>
      </c>
      <c r="X227" s="280">
        <f t="shared" si="210"/>
        <v>176</v>
      </c>
      <c r="Y227" s="85">
        <v>13</v>
      </c>
      <c r="Z227" s="121">
        <f t="shared" si="211"/>
        <v>163</v>
      </c>
      <c r="AA227" s="97">
        <v>51</v>
      </c>
      <c r="AB227" s="97">
        <v>43</v>
      </c>
      <c r="AC227" s="97">
        <v>41</v>
      </c>
      <c r="AD227" s="115">
        <v>28</v>
      </c>
      <c r="AE227" s="147">
        <f t="shared" si="212"/>
        <v>71</v>
      </c>
      <c r="AF227" s="85">
        <v>4</v>
      </c>
      <c r="AG227" s="121">
        <f t="shared" si="213"/>
        <v>67</v>
      </c>
      <c r="AH227" s="97">
        <v>29</v>
      </c>
      <c r="AI227" s="97">
        <v>16</v>
      </c>
      <c r="AJ227" s="97">
        <v>14</v>
      </c>
      <c r="AK227" s="98">
        <v>8</v>
      </c>
      <c r="AL227" s="280">
        <f t="shared" si="214"/>
        <v>56</v>
      </c>
      <c r="AM227" s="85">
        <v>2</v>
      </c>
      <c r="AN227" s="121">
        <f t="shared" si="215"/>
        <v>54</v>
      </c>
      <c r="AO227" s="97">
        <v>14</v>
      </c>
      <c r="AP227" s="97">
        <v>14</v>
      </c>
      <c r="AQ227" s="97">
        <v>20</v>
      </c>
      <c r="AR227" s="98">
        <v>6</v>
      </c>
    </row>
    <row r="228" spans="1:44">
      <c r="A228" s="409"/>
      <c r="B228" s="244" t="s">
        <v>263</v>
      </c>
      <c r="C228" s="147">
        <f t="shared" si="196"/>
        <v>351</v>
      </c>
      <c r="D228" s="97">
        <v>27</v>
      </c>
      <c r="E228" s="121">
        <f t="shared" si="219"/>
        <v>324</v>
      </c>
      <c r="F228" s="97">
        <v>118</v>
      </c>
      <c r="G228" s="97">
        <v>87</v>
      </c>
      <c r="H228" s="97">
        <v>80</v>
      </c>
      <c r="I228" s="98">
        <v>39</v>
      </c>
      <c r="J228" s="147">
        <f t="shared" si="208"/>
        <v>29</v>
      </c>
      <c r="K228" s="97">
        <v>1</v>
      </c>
      <c r="L228" s="121">
        <f t="shared" si="209"/>
        <v>28</v>
      </c>
      <c r="M228" s="97">
        <v>7</v>
      </c>
      <c r="N228" s="97">
        <v>12</v>
      </c>
      <c r="O228" s="97">
        <v>7</v>
      </c>
      <c r="P228" s="98">
        <v>2</v>
      </c>
      <c r="Q228" s="147">
        <f t="shared" si="216"/>
        <v>60</v>
      </c>
      <c r="R228" s="85">
        <v>1</v>
      </c>
      <c r="S228" s="121">
        <f t="shared" si="217"/>
        <v>59</v>
      </c>
      <c r="T228" s="97">
        <v>7</v>
      </c>
      <c r="U228" s="97">
        <v>20</v>
      </c>
      <c r="V228" s="97">
        <v>17</v>
      </c>
      <c r="W228" s="98">
        <v>15</v>
      </c>
      <c r="X228" s="280">
        <f t="shared" si="210"/>
        <v>101</v>
      </c>
      <c r="Y228" s="85">
        <v>7</v>
      </c>
      <c r="Z228" s="121">
        <f t="shared" si="211"/>
        <v>94</v>
      </c>
      <c r="AA228" s="97">
        <v>22</v>
      </c>
      <c r="AB228" s="97">
        <v>34</v>
      </c>
      <c r="AC228" s="97">
        <v>26</v>
      </c>
      <c r="AD228" s="115">
        <v>12</v>
      </c>
      <c r="AE228" s="147">
        <f t="shared" si="212"/>
        <v>26</v>
      </c>
      <c r="AF228" s="85">
        <v>1</v>
      </c>
      <c r="AG228" s="121">
        <f t="shared" si="213"/>
        <v>25</v>
      </c>
      <c r="AH228" s="97">
        <v>9</v>
      </c>
      <c r="AI228" s="97">
        <v>6</v>
      </c>
      <c r="AJ228" s="97">
        <v>5</v>
      </c>
      <c r="AK228" s="98">
        <v>5</v>
      </c>
      <c r="AL228" s="280">
        <f t="shared" si="214"/>
        <v>39</v>
      </c>
      <c r="AM228" s="85">
        <v>1</v>
      </c>
      <c r="AN228" s="121">
        <f t="shared" si="215"/>
        <v>38</v>
      </c>
      <c r="AO228" s="97">
        <v>8</v>
      </c>
      <c r="AP228" s="97">
        <v>16</v>
      </c>
      <c r="AQ228" s="97">
        <v>10</v>
      </c>
      <c r="AR228" s="98">
        <v>4</v>
      </c>
    </row>
    <row r="229" spans="1:44">
      <c r="A229" s="409"/>
      <c r="B229" s="244" t="s">
        <v>264</v>
      </c>
      <c r="C229" s="147">
        <f t="shared" si="196"/>
        <v>358</v>
      </c>
      <c r="D229" s="97">
        <v>30</v>
      </c>
      <c r="E229" s="121">
        <f t="shared" si="219"/>
        <v>328</v>
      </c>
      <c r="F229" s="97">
        <v>120</v>
      </c>
      <c r="G229" s="97">
        <v>105</v>
      </c>
      <c r="H229" s="97">
        <v>70</v>
      </c>
      <c r="I229" s="98">
        <v>33</v>
      </c>
      <c r="J229" s="147">
        <f t="shared" si="208"/>
        <v>29</v>
      </c>
      <c r="K229" s="97">
        <v>0</v>
      </c>
      <c r="L229" s="121">
        <f t="shared" si="209"/>
        <v>29</v>
      </c>
      <c r="M229" s="97">
        <v>9</v>
      </c>
      <c r="N229" s="97">
        <v>16</v>
      </c>
      <c r="O229" s="97">
        <v>1</v>
      </c>
      <c r="P229" s="98">
        <v>3</v>
      </c>
      <c r="Q229" s="147">
        <f t="shared" si="216"/>
        <v>57</v>
      </c>
      <c r="R229" s="85">
        <v>0</v>
      </c>
      <c r="S229" s="121">
        <f t="shared" si="217"/>
        <v>57</v>
      </c>
      <c r="T229" s="97">
        <v>8</v>
      </c>
      <c r="U229" s="97">
        <v>24</v>
      </c>
      <c r="V229" s="97">
        <v>18</v>
      </c>
      <c r="W229" s="98">
        <v>7</v>
      </c>
      <c r="X229" s="280">
        <f t="shared" si="210"/>
        <v>116</v>
      </c>
      <c r="Y229" s="85">
        <v>7</v>
      </c>
      <c r="Z229" s="121">
        <f t="shared" si="211"/>
        <v>109</v>
      </c>
      <c r="AA229" s="97">
        <v>38</v>
      </c>
      <c r="AB229" s="97">
        <v>37</v>
      </c>
      <c r="AC229" s="97">
        <v>26</v>
      </c>
      <c r="AD229" s="115">
        <v>8</v>
      </c>
      <c r="AE229" s="147">
        <f t="shared" si="212"/>
        <v>36</v>
      </c>
      <c r="AF229" s="85">
        <v>2</v>
      </c>
      <c r="AG229" s="121">
        <f t="shared" si="213"/>
        <v>34</v>
      </c>
      <c r="AH229" s="97">
        <v>22</v>
      </c>
      <c r="AI229" s="97">
        <v>3</v>
      </c>
      <c r="AJ229" s="97">
        <v>3</v>
      </c>
      <c r="AK229" s="98">
        <v>6</v>
      </c>
      <c r="AL229" s="280">
        <f t="shared" si="214"/>
        <v>28</v>
      </c>
      <c r="AM229" s="85">
        <v>1</v>
      </c>
      <c r="AN229" s="121">
        <f t="shared" si="215"/>
        <v>27</v>
      </c>
      <c r="AO229" s="97">
        <v>11</v>
      </c>
      <c r="AP229" s="97">
        <v>12</v>
      </c>
      <c r="AQ229" s="97">
        <v>0</v>
      </c>
      <c r="AR229" s="98">
        <v>4</v>
      </c>
    </row>
    <row r="230" spans="1:44">
      <c r="A230" s="409"/>
      <c r="B230" s="244" t="s">
        <v>265</v>
      </c>
      <c r="C230" s="147">
        <f t="shared" si="196"/>
        <v>505</v>
      </c>
      <c r="D230" s="97">
        <v>20</v>
      </c>
      <c r="E230" s="121">
        <f t="shared" si="219"/>
        <v>485</v>
      </c>
      <c r="F230" s="97">
        <v>114</v>
      </c>
      <c r="G230" s="97">
        <v>149</v>
      </c>
      <c r="H230" s="97">
        <v>133</v>
      </c>
      <c r="I230" s="98">
        <v>89</v>
      </c>
      <c r="J230" s="147">
        <f t="shared" si="208"/>
        <v>57</v>
      </c>
      <c r="K230" s="97">
        <v>0</v>
      </c>
      <c r="L230" s="121">
        <f t="shared" si="209"/>
        <v>57</v>
      </c>
      <c r="M230" s="97">
        <v>5</v>
      </c>
      <c r="N230" s="97">
        <v>32</v>
      </c>
      <c r="O230" s="97">
        <v>12</v>
      </c>
      <c r="P230" s="98">
        <v>8</v>
      </c>
      <c r="Q230" s="147">
        <f t="shared" si="216"/>
        <v>123</v>
      </c>
      <c r="R230" s="85">
        <v>0</v>
      </c>
      <c r="S230" s="121">
        <f t="shared" si="217"/>
        <v>123</v>
      </c>
      <c r="T230" s="97">
        <v>5</v>
      </c>
      <c r="U230" s="97">
        <v>38</v>
      </c>
      <c r="V230" s="97">
        <v>22</v>
      </c>
      <c r="W230" s="98">
        <v>58</v>
      </c>
      <c r="X230" s="280">
        <f t="shared" si="210"/>
        <v>198</v>
      </c>
      <c r="Y230" s="85">
        <v>7</v>
      </c>
      <c r="Z230" s="121">
        <f t="shared" si="211"/>
        <v>191</v>
      </c>
      <c r="AA230" s="97">
        <v>48</v>
      </c>
      <c r="AB230" s="97">
        <v>81</v>
      </c>
      <c r="AC230" s="97">
        <v>48</v>
      </c>
      <c r="AD230" s="115">
        <v>14</v>
      </c>
      <c r="AE230" s="147">
        <f t="shared" si="212"/>
        <v>32</v>
      </c>
      <c r="AF230" s="85">
        <v>0</v>
      </c>
      <c r="AG230" s="121">
        <f t="shared" si="213"/>
        <v>32</v>
      </c>
      <c r="AH230" s="97">
        <v>2</v>
      </c>
      <c r="AI230" s="97">
        <v>15</v>
      </c>
      <c r="AJ230" s="97">
        <v>12</v>
      </c>
      <c r="AK230" s="98">
        <v>3</v>
      </c>
      <c r="AL230" s="280">
        <f t="shared" si="214"/>
        <v>44</v>
      </c>
      <c r="AM230" s="85">
        <v>0</v>
      </c>
      <c r="AN230" s="121">
        <f t="shared" si="215"/>
        <v>44</v>
      </c>
      <c r="AO230" s="97">
        <v>6</v>
      </c>
      <c r="AP230" s="97">
        <v>11</v>
      </c>
      <c r="AQ230" s="97">
        <v>20</v>
      </c>
      <c r="AR230" s="98">
        <v>7</v>
      </c>
    </row>
    <row r="231" spans="1:44">
      <c r="A231" s="409"/>
      <c r="B231" s="244" t="s">
        <v>266</v>
      </c>
      <c r="C231" s="147">
        <f t="shared" si="196"/>
        <v>377</v>
      </c>
      <c r="D231" s="97">
        <v>35</v>
      </c>
      <c r="E231" s="121">
        <f t="shared" si="219"/>
        <v>342</v>
      </c>
      <c r="F231" s="97">
        <v>127</v>
      </c>
      <c r="G231" s="97">
        <v>114</v>
      </c>
      <c r="H231" s="97">
        <v>65</v>
      </c>
      <c r="I231" s="98">
        <v>36</v>
      </c>
      <c r="J231" s="147">
        <f t="shared" si="208"/>
        <v>37</v>
      </c>
      <c r="K231" s="97">
        <v>0</v>
      </c>
      <c r="L231" s="121">
        <f t="shared" si="209"/>
        <v>37</v>
      </c>
      <c r="M231" s="97">
        <v>7</v>
      </c>
      <c r="N231" s="97">
        <v>13</v>
      </c>
      <c r="O231" s="97">
        <v>15</v>
      </c>
      <c r="P231" s="98">
        <v>2</v>
      </c>
      <c r="Q231" s="147">
        <f t="shared" si="216"/>
        <v>66</v>
      </c>
      <c r="R231" s="85">
        <v>0</v>
      </c>
      <c r="S231" s="121">
        <f t="shared" si="217"/>
        <v>66</v>
      </c>
      <c r="T231" s="97">
        <v>7</v>
      </c>
      <c r="U231" s="97">
        <v>24</v>
      </c>
      <c r="V231" s="97">
        <v>22</v>
      </c>
      <c r="W231" s="98">
        <v>13</v>
      </c>
      <c r="X231" s="280">
        <f t="shared" si="210"/>
        <v>122</v>
      </c>
      <c r="Y231" s="85">
        <v>5</v>
      </c>
      <c r="Z231" s="121">
        <f t="shared" si="211"/>
        <v>117</v>
      </c>
      <c r="AA231" s="97">
        <v>29</v>
      </c>
      <c r="AB231" s="97">
        <v>32</v>
      </c>
      <c r="AC231" s="97">
        <v>50</v>
      </c>
      <c r="AD231" s="115">
        <v>6</v>
      </c>
      <c r="AE231" s="147">
        <f t="shared" si="212"/>
        <v>49</v>
      </c>
      <c r="AF231" s="85">
        <v>4</v>
      </c>
      <c r="AG231" s="121">
        <f t="shared" si="213"/>
        <v>45</v>
      </c>
      <c r="AH231" s="97">
        <v>15</v>
      </c>
      <c r="AI231" s="97">
        <v>17</v>
      </c>
      <c r="AJ231" s="97">
        <v>13</v>
      </c>
      <c r="AK231" s="98">
        <v>0</v>
      </c>
      <c r="AL231" s="280">
        <f t="shared" si="214"/>
        <v>33</v>
      </c>
      <c r="AM231" s="85">
        <v>0</v>
      </c>
      <c r="AN231" s="121">
        <f t="shared" si="215"/>
        <v>33</v>
      </c>
      <c r="AO231" s="97">
        <v>8</v>
      </c>
      <c r="AP231" s="97">
        <v>8</v>
      </c>
      <c r="AQ231" s="97">
        <v>17</v>
      </c>
      <c r="AR231" s="98">
        <v>0</v>
      </c>
    </row>
    <row r="232" spans="1:44">
      <c r="A232" s="409"/>
      <c r="B232" s="244" t="s">
        <v>267</v>
      </c>
      <c r="C232" s="147">
        <f t="shared" si="196"/>
        <v>454</v>
      </c>
      <c r="D232" s="97">
        <v>41</v>
      </c>
      <c r="E232" s="121">
        <f t="shared" si="219"/>
        <v>413</v>
      </c>
      <c r="F232" s="97">
        <v>139</v>
      </c>
      <c r="G232" s="97">
        <v>133</v>
      </c>
      <c r="H232" s="97">
        <v>113</v>
      </c>
      <c r="I232" s="98">
        <v>28</v>
      </c>
      <c r="J232" s="147">
        <f t="shared" si="208"/>
        <v>39</v>
      </c>
      <c r="K232" s="97">
        <v>0</v>
      </c>
      <c r="L232" s="121">
        <f t="shared" si="209"/>
        <v>39</v>
      </c>
      <c r="M232" s="97">
        <v>10</v>
      </c>
      <c r="N232" s="97">
        <v>16</v>
      </c>
      <c r="O232" s="97">
        <v>9</v>
      </c>
      <c r="P232" s="98">
        <v>4</v>
      </c>
      <c r="Q232" s="147">
        <f t="shared" si="216"/>
        <v>69</v>
      </c>
      <c r="R232" s="85">
        <v>0</v>
      </c>
      <c r="S232" s="121">
        <f t="shared" si="217"/>
        <v>69</v>
      </c>
      <c r="T232" s="97">
        <v>9</v>
      </c>
      <c r="U232" s="97">
        <v>25</v>
      </c>
      <c r="V232" s="97">
        <v>13</v>
      </c>
      <c r="W232" s="98">
        <v>22</v>
      </c>
      <c r="X232" s="280">
        <f t="shared" si="210"/>
        <v>150</v>
      </c>
      <c r="Y232" s="85">
        <v>7</v>
      </c>
      <c r="Z232" s="121">
        <f t="shared" si="211"/>
        <v>143</v>
      </c>
      <c r="AA232" s="97">
        <v>32</v>
      </c>
      <c r="AB232" s="97">
        <v>50</v>
      </c>
      <c r="AC232" s="97">
        <v>36</v>
      </c>
      <c r="AD232" s="115">
        <v>25</v>
      </c>
      <c r="AE232" s="147">
        <f t="shared" si="212"/>
        <v>41</v>
      </c>
      <c r="AF232" s="85">
        <v>3</v>
      </c>
      <c r="AG232" s="121">
        <f t="shared" si="213"/>
        <v>38</v>
      </c>
      <c r="AH232" s="97">
        <v>18</v>
      </c>
      <c r="AI232" s="97">
        <v>13</v>
      </c>
      <c r="AJ232" s="97">
        <v>5</v>
      </c>
      <c r="AK232" s="98">
        <v>2</v>
      </c>
      <c r="AL232" s="280">
        <f t="shared" si="214"/>
        <v>22</v>
      </c>
      <c r="AM232" s="85">
        <v>1</v>
      </c>
      <c r="AN232" s="121">
        <f t="shared" si="215"/>
        <v>21</v>
      </c>
      <c r="AO232" s="97">
        <v>9</v>
      </c>
      <c r="AP232" s="97">
        <v>4</v>
      </c>
      <c r="AQ232" s="97">
        <v>8</v>
      </c>
      <c r="AR232" s="98">
        <v>0</v>
      </c>
    </row>
    <row r="233" spans="1:44">
      <c r="A233" s="409"/>
      <c r="B233" s="244" t="s">
        <v>268</v>
      </c>
      <c r="C233" s="147">
        <f t="shared" si="196"/>
        <v>396</v>
      </c>
      <c r="D233" s="97">
        <v>30</v>
      </c>
      <c r="E233" s="121">
        <f t="shared" si="219"/>
        <v>366</v>
      </c>
      <c r="F233" s="97">
        <v>111</v>
      </c>
      <c r="G233" s="97">
        <v>108</v>
      </c>
      <c r="H233" s="97">
        <v>96</v>
      </c>
      <c r="I233" s="98">
        <v>51</v>
      </c>
      <c r="J233" s="147">
        <f t="shared" si="208"/>
        <v>43</v>
      </c>
      <c r="K233" s="97">
        <v>2</v>
      </c>
      <c r="L233" s="121">
        <f t="shared" si="209"/>
        <v>41</v>
      </c>
      <c r="M233" s="97">
        <v>15</v>
      </c>
      <c r="N233" s="97">
        <v>13</v>
      </c>
      <c r="O233" s="97">
        <v>9</v>
      </c>
      <c r="P233" s="98">
        <v>4</v>
      </c>
      <c r="Q233" s="147">
        <f t="shared" si="216"/>
        <v>62</v>
      </c>
      <c r="R233" s="85">
        <v>0</v>
      </c>
      <c r="S233" s="121">
        <f t="shared" si="217"/>
        <v>62</v>
      </c>
      <c r="T233" s="97">
        <v>5</v>
      </c>
      <c r="U233" s="97">
        <v>17</v>
      </c>
      <c r="V233" s="97">
        <v>17</v>
      </c>
      <c r="W233" s="98">
        <v>23</v>
      </c>
      <c r="X233" s="280">
        <f t="shared" si="210"/>
        <v>175</v>
      </c>
      <c r="Y233" s="85">
        <v>10</v>
      </c>
      <c r="Z233" s="121">
        <f t="shared" si="211"/>
        <v>165</v>
      </c>
      <c r="AA233" s="97">
        <v>42</v>
      </c>
      <c r="AB233" s="97">
        <v>54</v>
      </c>
      <c r="AC233" s="97">
        <v>47</v>
      </c>
      <c r="AD233" s="115">
        <v>22</v>
      </c>
      <c r="AE233" s="147">
        <f t="shared" si="212"/>
        <v>34</v>
      </c>
      <c r="AF233" s="85">
        <v>4</v>
      </c>
      <c r="AG233" s="121">
        <f t="shared" si="213"/>
        <v>30</v>
      </c>
      <c r="AH233" s="97">
        <v>16</v>
      </c>
      <c r="AI233" s="97">
        <v>9</v>
      </c>
      <c r="AJ233" s="97">
        <v>3</v>
      </c>
      <c r="AK233" s="98">
        <v>2</v>
      </c>
      <c r="AL233" s="280">
        <f t="shared" si="214"/>
        <v>27</v>
      </c>
      <c r="AM233" s="85">
        <v>2</v>
      </c>
      <c r="AN233" s="121">
        <f t="shared" si="215"/>
        <v>25</v>
      </c>
      <c r="AO233" s="97">
        <v>7</v>
      </c>
      <c r="AP233" s="97">
        <v>12</v>
      </c>
      <c r="AQ233" s="97">
        <v>5</v>
      </c>
      <c r="AR233" s="98">
        <v>1</v>
      </c>
    </row>
    <row r="234" spans="1:44">
      <c r="A234" s="409"/>
      <c r="B234" s="243" t="s">
        <v>269</v>
      </c>
      <c r="C234" s="147">
        <f t="shared" si="196"/>
        <v>220</v>
      </c>
      <c r="D234" s="97">
        <v>20</v>
      </c>
      <c r="E234" s="121">
        <f t="shared" si="219"/>
        <v>200</v>
      </c>
      <c r="F234" s="97">
        <v>75</v>
      </c>
      <c r="G234" s="97">
        <v>59</v>
      </c>
      <c r="H234" s="97">
        <v>43</v>
      </c>
      <c r="I234" s="98">
        <v>23</v>
      </c>
      <c r="J234" s="147">
        <f t="shared" si="208"/>
        <v>9</v>
      </c>
      <c r="K234" s="97">
        <v>0</v>
      </c>
      <c r="L234" s="121">
        <f t="shared" si="209"/>
        <v>9</v>
      </c>
      <c r="M234" s="97">
        <v>4</v>
      </c>
      <c r="N234" s="97">
        <v>3</v>
      </c>
      <c r="O234" s="97">
        <v>0</v>
      </c>
      <c r="P234" s="98">
        <v>2</v>
      </c>
      <c r="Q234" s="147">
        <f t="shared" si="216"/>
        <v>29</v>
      </c>
      <c r="R234" s="85">
        <v>0</v>
      </c>
      <c r="S234" s="121">
        <f t="shared" si="217"/>
        <v>29</v>
      </c>
      <c r="T234" s="97">
        <v>6</v>
      </c>
      <c r="U234" s="97">
        <v>9</v>
      </c>
      <c r="V234" s="97">
        <v>9</v>
      </c>
      <c r="W234" s="98">
        <v>5</v>
      </c>
      <c r="X234" s="280">
        <f t="shared" si="210"/>
        <v>67</v>
      </c>
      <c r="Y234" s="85">
        <v>4</v>
      </c>
      <c r="Z234" s="121">
        <f t="shared" si="211"/>
        <v>63</v>
      </c>
      <c r="AA234" s="97">
        <v>18</v>
      </c>
      <c r="AB234" s="97">
        <v>20</v>
      </c>
      <c r="AC234" s="97">
        <v>15</v>
      </c>
      <c r="AD234" s="115">
        <v>10</v>
      </c>
      <c r="AE234" s="147">
        <f t="shared" si="212"/>
        <v>59</v>
      </c>
      <c r="AF234" s="85">
        <v>4</v>
      </c>
      <c r="AG234" s="121">
        <f t="shared" si="213"/>
        <v>55</v>
      </c>
      <c r="AH234" s="97">
        <v>29</v>
      </c>
      <c r="AI234" s="97">
        <v>15</v>
      </c>
      <c r="AJ234" s="97">
        <v>4</v>
      </c>
      <c r="AK234" s="98">
        <v>7</v>
      </c>
      <c r="AL234" s="280">
        <f t="shared" si="214"/>
        <v>24</v>
      </c>
      <c r="AM234" s="85">
        <v>0</v>
      </c>
      <c r="AN234" s="121">
        <f t="shared" si="215"/>
        <v>24</v>
      </c>
      <c r="AO234" s="97">
        <v>10</v>
      </c>
      <c r="AP234" s="97">
        <v>13</v>
      </c>
      <c r="AQ234" s="97">
        <v>0</v>
      </c>
      <c r="AR234" s="98">
        <v>1</v>
      </c>
    </row>
    <row r="235" spans="1:44">
      <c r="A235" s="409"/>
      <c r="B235" s="244" t="s">
        <v>270</v>
      </c>
      <c r="C235" s="147">
        <f t="shared" si="196"/>
        <v>205</v>
      </c>
      <c r="D235" s="97">
        <v>23</v>
      </c>
      <c r="E235" s="121">
        <f t="shared" si="219"/>
        <v>182</v>
      </c>
      <c r="F235" s="97">
        <v>71</v>
      </c>
      <c r="G235" s="97">
        <v>59</v>
      </c>
      <c r="H235" s="97">
        <v>36</v>
      </c>
      <c r="I235" s="98">
        <v>16</v>
      </c>
      <c r="J235" s="147">
        <f t="shared" si="208"/>
        <v>35</v>
      </c>
      <c r="K235" s="97">
        <v>0</v>
      </c>
      <c r="L235" s="121">
        <f t="shared" si="209"/>
        <v>35</v>
      </c>
      <c r="M235" s="97">
        <v>17</v>
      </c>
      <c r="N235" s="97">
        <v>14</v>
      </c>
      <c r="O235" s="97">
        <v>2</v>
      </c>
      <c r="P235" s="98">
        <v>2</v>
      </c>
      <c r="Q235" s="147">
        <f t="shared" si="216"/>
        <v>42</v>
      </c>
      <c r="R235" s="85">
        <v>0</v>
      </c>
      <c r="S235" s="121">
        <f t="shared" si="217"/>
        <v>42</v>
      </c>
      <c r="T235" s="97">
        <v>5</v>
      </c>
      <c r="U235" s="97">
        <v>17</v>
      </c>
      <c r="V235" s="97">
        <v>14</v>
      </c>
      <c r="W235" s="98">
        <v>6</v>
      </c>
      <c r="X235" s="280">
        <f t="shared" si="210"/>
        <v>76</v>
      </c>
      <c r="Y235" s="85">
        <v>3</v>
      </c>
      <c r="Z235" s="121">
        <f t="shared" si="211"/>
        <v>73</v>
      </c>
      <c r="AA235" s="97">
        <v>24</v>
      </c>
      <c r="AB235" s="97">
        <v>24</v>
      </c>
      <c r="AC235" s="97">
        <v>15</v>
      </c>
      <c r="AD235" s="115">
        <v>10</v>
      </c>
      <c r="AE235" s="147">
        <f t="shared" si="212"/>
        <v>42</v>
      </c>
      <c r="AF235" s="85">
        <v>2</v>
      </c>
      <c r="AG235" s="121">
        <f t="shared" si="213"/>
        <v>40</v>
      </c>
      <c r="AH235" s="97">
        <v>19</v>
      </c>
      <c r="AI235" s="97">
        <v>15</v>
      </c>
      <c r="AJ235" s="97">
        <v>3</v>
      </c>
      <c r="AK235" s="98">
        <v>3</v>
      </c>
      <c r="AL235" s="280">
        <f t="shared" si="214"/>
        <v>27</v>
      </c>
      <c r="AM235" s="85">
        <v>1</v>
      </c>
      <c r="AN235" s="121">
        <f t="shared" si="215"/>
        <v>26</v>
      </c>
      <c r="AO235" s="97">
        <v>18</v>
      </c>
      <c r="AP235" s="97">
        <v>8</v>
      </c>
      <c r="AQ235" s="97">
        <v>0</v>
      </c>
      <c r="AR235" s="98">
        <v>0</v>
      </c>
    </row>
    <row r="236" spans="1:44">
      <c r="A236" s="409"/>
      <c r="B236" s="244" t="s">
        <v>271</v>
      </c>
      <c r="C236" s="147">
        <f t="shared" si="196"/>
        <v>263</v>
      </c>
      <c r="D236" s="97">
        <v>24</v>
      </c>
      <c r="E236" s="121">
        <f t="shared" si="219"/>
        <v>239</v>
      </c>
      <c r="F236" s="97">
        <v>84</v>
      </c>
      <c r="G236" s="97">
        <v>80</v>
      </c>
      <c r="H236" s="97">
        <v>45</v>
      </c>
      <c r="I236" s="98">
        <v>30</v>
      </c>
      <c r="J236" s="147">
        <f t="shared" si="208"/>
        <v>25</v>
      </c>
      <c r="K236" s="97">
        <v>0</v>
      </c>
      <c r="L236" s="121">
        <f t="shared" si="209"/>
        <v>25</v>
      </c>
      <c r="M236" s="97">
        <v>11</v>
      </c>
      <c r="N236" s="97">
        <v>12</v>
      </c>
      <c r="O236" s="97">
        <v>0</v>
      </c>
      <c r="P236" s="98">
        <v>2</v>
      </c>
      <c r="Q236" s="147">
        <f t="shared" si="216"/>
        <v>47</v>
      </c>
      <c r="R236" s="85">
        <v>1</v>
      </c>
      <c r="S236" s="121">
        <f t="shared" si="217"/>
        <v>46</v>
      </c>
      <c r="T236" s="97">
        <v>9</v>
      </c>
      <c r="U236" s="97">
        <v>11</v>
      </c>
      <c r="V236" s="97">
        <v>15</v>
      </c>
      <c r="W236" s="98">
        <v>11</v>
      </c>
      <c r="X236" s="280">
        <f t="shared" si="210"/>
        <v>85</v>
      </c>
      <c r="Y236" s="85">
        <v>3</v>
      </c>
      <c r="Z236" s="121">
        <f t="shared" si="211"/>
        <v>82</v>
      </c>
      <c r="AA236" s="97">
        <v>24</v>
      </c>
      <c r="AB236" s="97">
        <v>33</v>
      </c>
      <c r="AC236" s="97">
        <v>18</v>
      </c>
      <c r="AD236" s="115">
        <v>7</v>
      </c>
      <c r="AE236" s="147">
        <f t="shared" si="212"/>
        <v>55</v>
      </c>
      <c r="AF236" s="85">
        <v>4</v>
      </c>
      <c r="AG236" s="121">
        <f t="shared" si="213"/>
        <v>51</v>
      </c>
      <c r="AH236" s="97">
        <v>29</v>
      </c>
      <c r="AI236" s="97">
        <v>10</v>
      </c>
      <c r="AJ236" s="97">
        <v>8</v>
      </c>
      <c r="AK236" s="98">
        <v>4</v>
      </c>
      <c r="AL236" s="280">
        <f t="shared" si="214"/>
        <v>28</v>
      </c>
      <c r="AM236" s="85">
        <v>1</v>
      </c>
      <c r="AN236" s="121">
        <f t="shared" si="215"/>
        <v>27</v>
      </c>
      <c r="AO236" s="97">
        <v>8</v>
      </c>
      <c r="AP236" s="97">
        <v>17</v>
      </c>
      <c r="AQ236" s="97">
        <v>0</v>
      </c>
      <c r="AR236" s="98">
        <v>2</v>
      </c>
    </row>
    <row r="237" spans="1:44">
      <c r="A237" s="409"/>
      <c r="B237" s="262" t="s">
        <v>272</v>
      </c>
      <c r="C237" s="147">
        <f t="shared" si="196"/>
        <v>258</v>
      </c>
      <c r="D237" s="97">
        <v>23</v>
      </c>
      <c r="E237" s="121">
        <f t="shared" si="219"/>
        <v>235</v>
      </c>
      <c r="F237" s="97">
        <v>83</v>
      </c>
      <c r="G237" s="97">
        <v>81</v>
      </c>
      <c r="H237" s="97">
        <v>62</v>
      </c>
      <c r="I237" s="98">
        <v>9</v>
      </c>
      <c r="J237" s="147">
        <f t="shared" si="208"/>
        <v>25</v>
      </c>
      <c r="K237" s="97">
        <v>1</v>
      </c>
      <c r="L237" s="121">
        <f t="shared" si="209"/>
        <v>24</v>
      </c>
      <c r="M237" s="97">
        <v>8</v>
      </c>
      <c r="N237" s="97">
        <v>13</v>
      </c>
      <c r="O237" s="97">
        <v>0</v>
      </c>
      <c r="P237" s="98">
        <v>3</v>
      </c>
      <c r="Q237" s="147">
        <f t="shared" si="216"/>
        <v>48</v>
      </c>
      <c r="R237" s="85">
        <v>0</v>
      </c>
      <c r="S237" s="121">
        <f t="shared" si="217"/>
        <v>48</v>
      </c>
      <c r="T237" s="97">
        <v>7</v>
      </c>
      <c r="U237" s="97">
        <v>16</v>
      </c>
      <c r="V237" s="97">
        <v>17</v>
      </c>
      <c r="W237" s="98">
        <v>8</v>
      </c>
      <c r="X237" s="280">
        <f t="shared" si="210"/>
        <v>84</v>
      </c>
      <c r="Y237" s="85">
        <v>4</v>
      </c>
      <c r="Z237" s="121">
        <f t="shared" si="211"/>
        <v>80</v>
      </c>
      <c r="AA237" s="97">
        <v>24</v>
      </c>
      <c r="AB237" s="97">
        <v>30</v>
      </c>
      <c r="AC237" s="97">
        <v>20</v>
      </c>
      <c r="AD237" s="115">
        <v>6</v>
      </c>
      <c r="AE237" s="147">
        <f t="shared" si="212"/>
        <v>56</v>
      </c>
      <c r="AF237" s="85">
        <v>7</v>
      </c>
      <c r="AG237" s="121">
        <f t="shared" si="213"/>
        <v>49</v>
      </c>
      <c r="AH237" s="97">
        <v>28</v>
      </c>
      <c r="AI237" s="97">
        <v>9</v>
      </c>
      <c r="AJ237" s="97">
        <v>9</v>
      </c>
      <c r="AK237" s="98">
        <v>3</v>
      </c>
      <c r="AL237" s="280">
        <f t="shared" si="214"/>
        <v>42</v>
      </c>
      <c r="AM237" s="85">
        <v>1</v>
      </c>
      <c r="AN237" s="121">
        <f t="shared" si="215"/>
        <v>41</v>
      </c>
      <c r="AO237" s="97">
        <v>24</v>
      </c>
      <c r="AP237" s="97">
        <v>15</v>
      </c>
      <c r="AQ237" s="97">
        <v>2</v>
      </c>
      <c r="AR237" s="98">
        <v>0</v>
      </c>
    </row>
    <row r="238" spans="1:44">
      <c r="A238" s="409"/>
      <c r="B238" s="244" t="s">
        <v>273</v>
      </c>
      <c r="C238" s="147">
        <f t="shared" si="196"/>
        <v>226</v>
      </c>
      <c r="D238" s="97">
        <v>24</v>
      </c>
      <c r="E238" s="121">
        <f t="shared" si="219"/>
        <v>202</v>
      </c>
      <c r="F238" s="97">
        <v>74</v>
      </c>
      <c r="G238" s="97">
        <v>50</v>
      </c>
      <c r="H238" s="97">
        <v>55</v>
      </c>
      <c r="I238" s="98">
        <v>23</v>
      </c>
      <c r="J238" s="147">
        <f t="shared" si="208"/>
        <v>22</v>
      </c>
      <c r="K238" s="97">
        <v>0</v>
      </c>
      <c r="L238" s="121">
        <f t="shared" si="209"/>
        <v>22</v>
      </c>
      <c r="M238" s="97">
        <v>5</v>
      </c>
      <c r="N238" s="97">
        <v>9</v>
      </c>
      <c r="O238" s="97">
        <v>3</v>
      </c>
      <c r="P238" s="98">
        <v>5</v>
      </c>
      <c r="Q238" s="147">
        <f t="shared" si="216"/>
        <v>45</v>
      </c>
      <c r="R238" s="85">
        <v>1</v>
      </c>
      <c r="S238" s="121">
        <f t="shared" si="217"/>
        <v>44</v>
      </c>
      <c r="T238" s="97">
        <v>3</v>
      </c>
      <c r="U238" s="97">
        <v>13</v>
      </c>
      <c r="V238" s="97">
        <v>14</v>
      </c>
      <c r="W238" s="98">
        <v>14</v>
      </c>
      <c r="X238" s="280">
        <f t="shared" si="210"/>
        <v>60</v>
      </c>
      <c r="Y238" s="85">
        <v>3</v>
      </c>
      <c r="Z238" s="121">
        <f t="shared" si="211"/>
        <v>57</v>
      </c>
      <c r="AA238" s="97">
        <v>16</v>
      </c>
      <c r="AB238" s="97">
        <v>21</v>
      </c>
      <c r="AC238" s="97">
        <v>11</v>
      </c>
      <c r="AD238" s="115">
        <v>9</v>
      </c>
      <c r="AE238" s="147">
        <f t="shared" si="212"/>
        <v>25</v>
      </c>
      <c r="AF238" s="85">
        <v>1</v>
      </c>
      <c r="AG238" s="121">
        <f t="shared" si="213"/>
        <v>24</v>
      </c>
      <c r="AH238" s="97">
        <v>9</v>
      </c>
      <c r="AI238" s="97">
        <v>8</v>
      </c>
      <c r="AJ238" s="97">
        <v>6</v>
      </c>
      <c r="AK238" s="98">
        <v>1</v>
      </c>
      <c r="AL238" s="280">
        <f t="shared" si="214"/>
        <v>22</v>
      </c>
      <c r="AM238" s="85">
        <v>0</v>
      </c>
      <c r="AN238" s="121">
        <f t="shared" si="215"/>
        <v>22</v>
      </c>
      <c r="AO238" s="97">
        <v>4</v>
      </c>
      <c r="AP238" s="97">
        <v>15</v>
      </c>
      <c r="AQ238" s="97">
        <v>3</v>
      </c>
      <c r="AR238" s="98">
        <v>0</v>
      </c>
    </row>
    <row r="239" spans="1:44">
      <c r="A239" s="409"/>
      <c r="B239" s="244" t="s">
        <v>274</v>
      </c>
      <c r="C239" s="147">
        <f t="shared" si="196"/>
        <v>175</v>
      </c>
      <c r="D239" s="97">
        <v>22</v>
      </c>
      <c r="E239" s="121">
        <f t="shared" si="219"/>
        <v>153</v>
      </c>
      <c r="F239" s="97">
        <v>56</v>
      </c>
      <c r="G239" s="97">
        <v>41</v>
      </c>
      <c r="H239" s="97">
        <v>48</v>
      </c>
      <c r="I239" s="98">
        <v>8</v>
      </c>
      <c r="J239" s="147">
        <f t="shared" si="208"/>
        <v>21</v>
      </c>
      <c r="K239" s="97">
        <v>0</v>
      </c>
      <c r="L239" s="121">
        <f t="shared" si="209"/>
        <v>21</v>
      </c>
      <c r="M239" s="97">
        <v>16</v>
      </c>
      <c r="N239" s="97">
        <v>2</v>
      </c>
      <c r="O239" s="97">
        <v>2</v>
      </c>
      <c r="P239" s="98">
        <v>1</v>
      </c>
      <c r="Q239" s="147">
        <f t="shared" si="216"/>
        <v>49</v>
      </c>
      <c r="R239" s="85">
        <v>0</v>
      </c>
      <c r="S239" s="121">
        <f t="shared" si="217"/>
        <v>49</v>
      </c>
      <c r="T239" s="97">
        <v>10</v>
      </c>
      <c r="U239" s="97">
        <v>11</v>
      </c>
      <c r="V239" s="97">
        <v>13</v>
      </c>
      <c r="W239" s="98">
        <v>15</v>
      </c>
      <c r="X239" s="280">
        <f t="shared" si="210"/>
        <v>80</v>
      </c>
      <c r="Y239" s="85">
        <v>4</v>
      </c>
      <c r="Z239" s="121">
        <f t="shared" si="211"/>
        <v>76</v>
      </c>
      <c r="AA239" s="97">
        <v>28</v>
      </c>
      <c r="AB239" s="97">
        <v>24</v>
      </c>
      <c r="AC239" s="97">
        <v>24</v>
      </c>
      <c r="AD239" s="115">
        <v>0</v>
      </c>
      <c r="AE239" s="147">
        <f t="shared" si="212"/>
        <v>49</v>
      </c>
      <c r="AF239" s="85">
        <v>4</v>
      </c>
      <c r="AG239" s="121">
        <f t="shared" si="213"/>
        <v>45</v>
      </c>
      <c r="AH239" s="97">
        <v>17</v>
      </c>
      <c r="AI239" s="97">
        <v>16</v>
      </c>
      <c r="AJ239" s="97">
        <v>11</v>
      </c>
      <c r="AK239" s="98">
        <v>1</v>
      </c>
      <c r="AL239" s="280">
        <f t="shared" si="214"/>
        <v>35</v>
      </c>
      <c r="AM239" s="85">
        <v>1</v>
      </c>
      <c r="AN239" s="121">
        <f t="shared" si="215"/>
        <v>34</v>
      </c>
      <c r="AO239" s="97">
        <v>13</v>
      </c>
      <c r="AP239" s="97">
        <v>16</v>
      </c>
      <c r="AQ239" s="97">
        <v>5</v>
      </c>
      <c r="AR239" s="98">
        <v>0</v>
      </c>
    </row>
    <row r="240" spans="1:44">
      <c r="A240" s="409"/>
      <c r="B240" s="244" t="s">
        <v>275</v>
      </c>
      <c r="C240" s="147">
        <f t="shared" si="196"/>
        <v>218</v>
      </c>
      <c r="D240" s="97">
        <v>19</v>
      </c>
      <c r="E240" s="121">
        <f t="shared" si="219"/>
        <v>199</v>
      </c>
      <c r="F240" s="97">
        <v>74</v>
      </c>
      <c r="G240" s="97">
        <v>65</v>
      </c>
      <c r="H240" s="97">
        <v>53</v>
      </c>
      <c r="I240" s="98">
        <v>7</v>
      </c>
      <c r="J240" s="147">
        <f t="shared" si="208"/>
        <v>23</v>
      </c>
      <c r="K240" s="97">
        <v>0</v>
      </c>
      <c r="L240" s="121">
        <f t="shared" si="209"/>
        <v>23</v>
      </c>
      <c r="M240" s="97">
        <v>8</v>
      </c>
      <c r="N240" s="97">
        <v>11</v>
      </c>
      <c r="O240" s="97">
        <v>3</v>
      </c>
      <c r="P240" s="98">
        <v>1</v>
      </c>
      <c r="Q240" s="147">
        <f t="shared" si="216"/>
        <v>37</v>
      </c>
      <c r="R240" s="85">
        <v>0</v>
      </c>
      <c r="S240" s="121">
        <f t="shared" si="217"/>
        <v>37</v>
      </c>
      <c r="T240" s="97">
        <v>7</v>
      </c>
      <c r="U240" s="97">
        <v>13</v>
      </c>
      <c r="V240" s="97">
        <v>13</v>
      </c>
      <c r="W240" s="98">
        <v>4</v>
      </c>
      <c r="X240" s="280">
        <f t="shared" si="210"/>
        <v>70</v>
      </c>
      <c r="Y240" s="85">
        <v>4</v>
      </c>
      <c r="Z240" s="121">
        <f t="shared" si="211"/>
        <v>66</v>
      </c>
      <c r="AA240" s="97">
        <v>20</v>
      </c>
      <c r="AB240" s="97">
        <v>35</v>
      </c>
      <c r="AC240" s="97">
        <v>9</v>
      </c>
      <c r="AD240" s="115">
        <v>2</v>
      </c>
      <c r="AE240" s="147">
        <f t="shared" si="212"/>
        <v>35</v>
      </c>
      <c r="AF240" s="85">
        <v>3</v>
      </c>
      <c r="AG240" s="121">
        <f t="shared" si="213"/>
        <v>32</v>
      </c>
      <c r="AH240" s="97">
        <v>13</v>
      </c>
      <c r="AI240" s="97">
        <v>13</v>
      </c>
      <c r="AJ240" s="97">
        <v>6</v>
      </c>
      <c r="AK240" s="98">
        <v>0</v>
      </c>
      <c r="AL240" s="280">
        <f t="shared" si="214"/>
        <v>18</v>
      </c>
      <c r="AM240" s="85">
        <v>0</v>
      </c>
      <c r="AN240" s="121">
        <f t="shared" si="215"/>
        <v>18</v>
      </c>
      <c r="AO240" s="97">
        <v>8</v>
      </c>
      <c r="AP240" s="97">
        <v>8</v>
      </c>
      <c r="AQ240" s="97">
        <v>2</v>
      </c>
      <c r="AR240" s="98">
        <v>0</v>
      </c>
    </row>
    <row r="241" spans="1:44">
      <c r="A241" s="409"/>
      <c r="B241" s="260" t="s">
        <v>276</v>
      </c>
      <c r="C241" s="147">
        <f t="shared" si="196"/>
        <v>230</v>
      </c>
      <c r="D241" s="97">
        <v>22</v>
      </c>
      <c r="E241" s="121">
        <f t="shared" si="219"/>
        <v>208</v>
      </c>
      <c r="F241" s="97">
        <v>91</v>
      </c>
      <c r="G241" s="97">
        <v>56</v>
      </c>
      <c r="H241" s="97">
        <v>43</v>
      </c>
      <c r="I241" s="98">
        <v>18</v>
      </c>
      <c r="J241" s="147">
        <f t="shared" si="208"/>
        <v>26</v>
      </c>
      <c r="K241" s="97">
        <v>0</v>
      </c>
      <c r="L241" s="121">
        <f t="shared" si="209"/>
        <v>26</v>
      </c>
      <c r="M241" s="97">
        <v>8</v>
      </c>
      <c r="N241" s="97">
        <v>11</v>
      </c>
      <c r="O241" s="97">
        <v>5</v>
      </c>
      <c r="P241" s="98">
        <v>2</v>
      </c>
      <c r="Q241" s="147">
        <f t="shared" si="216"/>
        <v>36</v>
      </c>
      <c r="R241" s="85">
        <v>0</v>
      </c>
      <c r="S241" s="121">
        <f t="shared" si="217"/>
        <v>36</v>
      </c>
      <c r="T241" s="97">
        <v>11</v>
      </c>
      <c r="U241" s="97">
        <v>14</v>
      </c>
      <c r="V241" s="97">
        <v>6</v>
      </c>
      <c r="W241" s="98">
        <v>5</v>
      </c>
      <c r="X241" s="280">
        <f t="shared" si="210"/>
        <v>76</v>
      </c>
      <c r="Y241" s="85">
        <v>4</v>
      </c>
      <c r="Z241" s="121">
        <f t="shared" si="211"/>
        <v>72</v>
      </c>
      <c r="AA241" s="97">
        <v>23</v>
      </c>
      <c r="AB241" s="97">
        <v>30</v>
      </c>
      <c r="AC241" s="97">
        <v>15</v>
      </c>
      <c r="AD241" s="115">
        <v>4</v>
      </c>
      <c r="AE241" s="147">
        <f t="shared" si="212"/>
        <v>34</v>
      </c>
      <c r="AF241" s="85">
        <v>1</v>
      </c>
      <c r="AG241" s="121">
        <f t="shared" si="213"/>
        <v>33</v>
      </c>
      <c r="AH241" s="97">
        <v>16</v>
      </c>
      <c r="AI241" s="97">
        <v>8</v>
      </c>
      <c r="AJ241" s="97">
        <v>8</v>
      </c>
      <c r="AK241" s="98">
        <v>1</v>
      </c>
      <c r="AL241" s="280">
        <f t="shared" si="214"/>
        <v>22</v>
      </c>
      <c r="AM241" s="85">
        <v>0</v>
      </c>
      <c r="AN241" s="121">
        <f t="shared" si="215"/>
        <v>22</v>
      </c>
      <c r="AO241" s="97">
        <v>14</v>
      </c>
      <c r="AP241" s="97">
        <v>8</v>
      </c>
      <c r="AQ241" s="97">
        <v>0</v>
      </c>
      <c r="AR241" s="98">
        <v>0</v>
      </c>
    </row>
    <row r="242" spans="1:44">
      <c r="A242" s="409"/>
      <c r="B242" s="244" t="s">
        <v>277</v>
      </c>
      <c r="C242" s="147">
        <f t="shared" si="196"/>
        <v>274</v>
      </c>
      <c r="D242" s="97">
        <v>23</v>
      </c>
      <c r="E242" s="121">
        <f t="shared" si="219"/>
        <v>251</v>
      </c>
      <c r="F242" s="97">
        <v>75</v>
      </c>
      <c r="G242" s="97">
        <v>73</v>
      </c>
      <c r="H242" s="97">
        <v>63</v>
      </c>
      <c r="I242" s="98">
        <v>40</v>
      </c>
      <c r="J242" s="147">
        <f t="shared" si="208"/>
        <v>31</v>
      </c>
      <c r="K242" s="97">
        <v>0</v>
      </c>
      <c r="L242" s="121">
        <f t="shared" si="209"/>
        <v>31</v>
      </c>
      <c r="M242" s="97">
        <v>18</v>
      </c>
      <c r="N242" s="97">
        <v>7</v>
      </c>
      <c r="O242" s="97">
        <v>2</v>
      </c>
      <c r="P242" s="98">
        <v>4</v>
      </c>
      <c r="Q242" s="147">
        <f t="shared" si="216"/>
        <v>43</v>
      </c>
      <c r="R242" s="85">
        <v>0</v>
      </c>
      <c r="S242" s="121">
        <f t="shared" si="217"/>
        <v>43</v>
      </c>
      <c r="T242" s="97">
        <v>11</v>
      </c>
      <c r="U242" s="97">
        <v>13</v>
      </c>
      <c r="V242" s="97">
        <v>11</v>
      </c>
      <c r="W242" s="98">
        <v>8</v>
      </c>
      <c r="X242" s="280">
        <f t="shared" si="210"/>
        <v>82</v>
      </c>
      <c r="Y242" s="85">
        <v>6</v>
      </c>
      <c r="Z242" s="121">
        <f t="shared" si="211"/>
        <v>76</v>
      </c>
      <c r="AA242" s="97">
        <v>25</v>
      </c>
      <c r="AB242" s="97">
        <v>29</v>
      </c>
      <c r="AC242" s="97">
        <v>12</v>
      </c>
      <c r="AD242" s="115">
        <v>10</v>
      </c>
      <c r="AE242" s="147">
        <f t="shared" si="212"/>
        <v>41</v>
      </c>
      <c r="AF242" s="85">
        <v>2</v>
      </c>
      <c r="AG242" s="121">
        <f t="shared" si="213"/>
        <v>39</v>
      </c>
      <c r="AH242" s="97">
        <v>20</v>
      </c>
      <c r="AI242" s="97">
        <v>10</v>
      </c>
      <c r="AJ242" s="97">
        <v>5</v>
      </c>
      <c r="AK242" s="98">
        <v>4</v>
      </c>
      <c r="AL242" s="280">
        <f t="shared" si="214"/>
        <v>23</v>
      </c>
      <c r="AM242" s="85">
        <v>1</v>
      </c>
      <c r="AN242" s="121">
        <f t="shared" si="215"/>
        <v>22</v>
      </c>
      <c r="AO242" s="97">
        <v>11</v>
      </c>
      <c r="AP242" s="97">
        <v>5</v>
      </c>
      <c r="AQ242" s="97">
        <v>4</v>
      </c>
      <c r="AR242" s="98">
        <v>2</v>
      </c>
    </row>
    <row r="243" spans="1:44">
      <c r="A243" s="409"/>
      <c r="B243" s="262" t="s">
        <v>278</v>
      </c>
      <c r="C243" s="147">
        <f t="shared" si="196"/>
        <v>293</v>
      </c>
      <c r="D243" s="97">
        <v>21</v>
      </c>
      <c r="E243" s="121">
        <f t="shared" si="219"/>
        <v>272</v>
      </c>
      <c r="F243" s="97">
        <v>112</v>
      </c>
      <c r="G243" s="97">
        <v>68</v>
      </c>
      <c r="H243" s="97">
        <v>55</v>
      </c>
      <c r="I243" s="98">
        <v>37</v>
      </c>
      <c r="J243" s="147">
        <f t="shared" si="208"/>
        <v>25</v>
      </c>
      <c r="K243" s="97">
        <v>2</v>
      </c>
      <c r="L243" s="121">
        <f t="shared" si="209"/>
        <v>23</v>
      </c>
      <c r="M243" s="97">
        <v>9</v>
      </c>
      <c r="N243" s="97">
        <v>11</v>
      </c>
      <c r="O243" s="97">
        <v>3</v>
      </c>
      <c r="P243" s="98">
        <v>0</v>
      </c>
      <c r="Q243" s="147">
        <f t="shared" si="216"/>
        <v>41</v>
      </c>
      <c r="R243" s="85">
        <v>0</v>
      </c>
      <c r="S243" s="121">
        <f t="shared" si="217"/>
        <v>41</v>
      </c>
      <c r="T243" s="97">
        <v>10</v>
      </c>
      <c r="U243" s="97">
        <v>13</v>
      </c>
      <c r="V243" s="97">
        <v>13</v>
      </c>
      <c r="W243" s="98">
        <v>5</v>
      </c>
      <c r="X243" s="280">
        <f t="shared" si="210"/>
        <v>98</v>
      </c>
      <c r="Y243" s="85">
        <v>4</v>
      </c>
      <c r="Z243" s="121">
        <f t="shared" si="211"/>
        <v>94</v>
      </c>
      <c r="AA243" s="97">
        <v>33</v>
      </c>
      <c r="AB243" s="97">
        <v>33</v>
      </c>
      <c r="AC243" s="97">
        <v>20</v>
      </c>
      <c r="AD243" s="115">
        <v>8</v>
      </c>
      <c r="AE243" s="147">
        <f t="shared" si="212"/>
        <v>53</v>
      </c>
      <c r="AF243" s="85">
        <v>2</v>
      </c>
      <c r="AG243" s="121">
        <f t="shared" si="213"/>
        <v>51</v>
      </c>
      <c r="AH243" s="97">
        <v>27</v>
      </c>
      <c r="AI243" s="97">
        <v>16</v>
      </c>
      <c r="AJ243" s="97">
        <v>5</v>
      </c>
      <c r="AK243" s="98">
        <v>3</v>
      </c>
      <c r="AL243" s="280">
        <f t="shared" si="214"/>
        <v>31</v>
      </c>
      <c r="AM243" s="85">
        <v>1</v>
      </c>
      <c r="AN243" s="121">
        <f t="shared" si="215"/>
        <v>30</v>
      </c>
      <c r="AO243" s="97">
        <v>10</v>
      </c>
      <c r="AP243" s="97">
        <v>18</v>
      </c>
      <c r="AQ243" s="97">
        <v>2</v>
      </c>
      <c r="AR243" s="98">
        <v>0</v>
      </c>
    </row>
    <row r="244" spans="1:44" ht="17.25" thickBot="1">
      <c r="A244" s="425" t="s">
        <v>681</v>
      </c>
      <c r="B244" s="426"/>
      <c r="C244" s="218">
        <f>SUM(C226:C243)</f>
        <v>7167</v>
      </c>
      <c r="D244" s="219">
        <f t="shared" ref="D244:AR244" si="220">SUM(D226:D243)</f>
        <v>591</v>
      </c>
      <c r="E244" s="219">
        <f t="shared" si="220"/>
        <v>6576</v>
      </c>
      <c r="F244" s="219">
        <f t="shared" si="220"/>
        <v>2215</v>
      </c>
      <c r="G244" s="219">
        <f t="shared" si="220"/>
        <v>2118</v>
      </c>
      <c r="H244" s="219">
        <f t="shared" si="220"/>
        <v>1586</v>
      </c>
      <c r="I244" s="234">
        <f t="shared" si="220"/>
        <v>657</v>
      </c>
      <c r="J244" s="218">
        <f t="shared" si="220"/>
        <v>663</v>
      </c>
      <c r="K244" s="219">
        <f t="shared" si="220"/>
        <v>6</v>
      </c>
      <c r="L244" s="219">
        <f t="shared" si="220"/>
        <v>657</v>
      </c>
      <c r="M244" s="219">
        <f t="shared" si="220"/>
        <v>195</v>
      </c>
      <c r="N244" s="219">
        <f t="shared" si="220"/>
        <v>287</v>
      </c>
      <c r="O244" s="219">
        <f t="shared" si="220"/>
        <v>111</v>
      </c>
      <c r="P244" s="234">
        <f t="shared" si="220"/>
        <v>64</v>
      </c>
      <c r="Q244" s="218">
        <f t="shared" si="220"/>
        <v>1237</v>
      </c>
      <c r="R244" s="219">
        <f t="shared" si="220"/>
        <v>6</v>
      </c>
      <c r="S244" s="219">
        <f t="shared" si="220"/>
        <v>1231</v>
      </c>
      <c r="T244" s="219">
        <f t="shared" si="220"/>
        <v>154</v>
      </c>
      <c r="U244" s="219">
        <f t="shared" si="220"/>
        <v>404</v>
      </c>
      <c r="V244" s="219">
        <f t="shared" si="220"/>
        <v>352</v>
      </c>
      <c r="W244" s="234">
        <f t="shared" si="220"/>
        <v>321</v>
      </c>
      <c r="X244" s="273">
        <f t="shared" si="220"/>
        <v>2295</v>
      </c>
      <c r="Y244" s="219">
        <f t="shared" si="220"/>
        <v>132</v>
      </c>
      <c r="Z244" s="219">
        <f t="shared" si="220"/>
        <v>2163</v>
      </c>
      <c r="AA244" s="219">
        <f t="shared" si="220"/>
        <v>622</v>
      </c>
      <c r="AB244" s="219">
        <f t="shared" si="220"/>
        <v>757</v>
      </c>
      <c r="AC244" s="219">
        <f t="shared" si="220"/>
        <v>562</v>
      </c>
      <c r="AD244" s="309">
        <f t="shared" si="220"/>
        <v>222</v>
      </c>
      <c r="AE244" s="218">
        <f t="shared" si="220"/>
        <v>790</v>
      </c>
      <c r="AF244" s="219">
        <f t="shared" si="220"/>
        <v>52</v>
      </c>
      <c r="AG244" s="219">
        <f t="shared" si="220"/>
        <v>738</v>
      </c>
      <c r="AH244" s="219">
        <f t="shared" si="220"/>
        <v>332</v>
      </c>
      <c r="AI244" s="219">
        <f t="shared" si="220"/>
        <v>212</v>
      </c>
      <c r="AJ244" s="219">
        <f t="shared" si="220"/>
        <v>136</v>
      </c>
      <c r="AK244" s="234">
        <f t="shared" si="220"/>
        <v>58</v>
      </c>
      <c r="AL244" s="273">
        <f t="shared" si="220"/>
        <v>640</v>
      </c>
      <c r="AM244" s="219">
        <f t="shared" si="220"/>
        <v>21</v>
      </c>
      <c r="AN244" s="219">
        <f t="shared" si="220"/>
        <v>619</v>
      </c>
      <c r="AO244" s="219">
        <f t="shared" si="220"/>
        <v>218</v>
      </c>
      <c r="AP244" s="219">
        <f t="shared" si="220"/>
        <v>237</v>
      </c>
      <c r="AQ244" s="219">
        <f t="shared" si="220"/>
        <v>129</v>
      </c>
      <c r="AR244" s="234">
        <f t="shared" si="220"/>
        <v>35</v>
      </c>
    </row>
    <row r="245" spans="1:44">
      <c r="A245" s="408" t="s">
        <v>406</v>
      </c>
      <c r="B245" s="251" t="s">
        <v>281</v>
      </c>
      <c r="C245" s="291">
        <f t="shared" si="196"/>
        <v>397</v>
      </c>
      <c r="D245" s="223">
        <v>23</v>
      </c>
      <c r="E245" s="225">
        <f t="shared" ref="E245:E246" si="221">SUM(F245:I245)</f>
        <v>374</v>
      </c>
      <c r="F245" s="223">
        <v>133</v>
      </c>
      <c r="G245" s="223">
        <v>90</v>
      </c>
      <c r="H245" s="223">
        <v>74</v>
      </c>
      <c r="I245" s="226">
        <v>77</v>
      </c>
      <c r="J245" s="291">
        <f t="shared" si="208"/>
        <v>18</v>
      </c>
      <c r="K245" s="223">
        <v>0</v>
      </c>
      <c r="L245" s="225">
        <f t="shared" si="209"/>
        <v>18</v>
      </c>
      <c r="M245" s="223">
        <v>0</v>
      </c>
      <c r="N245" s="223">
        <v>12</v>
      </c>
      <c r="O245" s="223">
        <v>2</v>
      </c>
      <c r="P245" s="226">
        <v>4</v>
      </c>
      <c r="Q245" s="291">
        <f t="shared" si="216"/>
        <v>66</v>
      </c>
      <c r="R245" s="227">
        <v>1</v>
      </c>
      <c r="S245" s="225">
        <f t="shared" si="217"/>
        <v>65</v>
      </c>
      <c r="T245" s="223">
        <v>9</v>
      </c>
      <c r="U245" s="223">
        <v>24</v>
      </c>
      <c r="V245" s="223">
        <v>13</v>
      </c>
      <c r="W245" s="226">
        <v>19</v>
      </c>
      <c r="X245" s="281">
        <f t="shared" si="210"/>
        <v>107</v>
      </c>
      <c r="Y245" s="223">
        <v>8</v>
      </c>
      <c r="Z245" s="225">
        <f t="shared" si="211"/>
        <v>99</v>
      </c>
      <c r="AA245" s="223">
        <v>42</v>
      </c>
      <c r="AB245" s="223">
        <v>25</v>
      </c>
      <c r="AC245" s="223">
        <v>20</v>
      </c>
      <c r="AD245" s="303">
        <v>12</v>
      </c>
      <c r="AE245" s="291">
        <f t="shared" si="212"/>
        <v>34</v>
      </c>
      <c r="AF245" s="227">
        <v>2</v>
      </c>
      <c r="AG245" s="225">
        <f t="shared" si="213"/>
        <v>32</v>
      </c>
      <c r="AH245" s="223">
        <v>13</v>
      </c>
      <c r="AI245" s="223">
        <v>7</v>
      </c>
      <c r="AJ245" s="223">
        <v>8</v>
      </c>
      <c r="AK245" s="226">
        <v>4</v>
      </c>
      <c r="AL245" s="269">
        <f>AM245+AN245</f>
        <v>44</v>
      </c>
      <c r="AM245" s="227">
        <v>1</v>
      </c>
      <c r="AN245" s="225">
        <f t="shared" si="215"/>
        <v>43</v>
      </c>
      <c r="AO245" s="223">
        <v>9</v>
      </c>
      <c r="AP245" s="223">
        <v>15</v>
      </c>
      <c r="AQ245" s="223">
        <v>13</v>
      </c>
      <c r="AR245" s="226">
        <v>6</v>
      </c>
    </row>
    <row r="246" spans="1:44">
      <c r="A246" s="409"/>
      <c r="B246" s="243" t="s">
        <v>282</v>
      </c>
      <c r="C246" s="148">
        <f t="shared" si="196"/>
        <v>519</v>
      </c>
      <c r="D246" s="97">
        <v>38</v>
      </c>
      <c r="E246" s="26">
        <f t="shared" si="221"/>
        <v>481</v>
      </c>
      <c r="F246" s="97">
        <v>157</v>
      </c>
      <c r="G246" s="97">
        <v>122</v>
      </c>
      <c r="H246" s="97">
        <v>153</v>
      </c>
      <c r="I246" s="98">
        <v>49</v>
      </c>
      <c r="J246" s="148">
        <f t="shared" si="208"/>
        <v>49</v>
      </c>
      <c r="K246" s="97">
        <v>0</v>
      </c>
      <c r="L246" s="26">
        <f t="shared" si="209"/>
        <v>49</v>
      </c>
      <c r="M246" s="97">
        <v>0</v>
      </c>
      <c r="N246" s="97">
        <v>36</v>
      </c>
      <c r="O246" s="97">
        <v>11</v>
      </c>
      <c r="P246" s="98">
        <v>2</v>
      </c>
      <c r="Q246" s="148">
        <f t="shared" si="216"/>
        <v>129</v>
      </c>
      <c r="R246" s="85">
        <v>1</v>
      </c>
      <c r="S246" s="26">
        <f t="shared" si="217"/>
        <v>128</v>
      </c>
      <c r="T246" s="97">
        <v>17</v>
      </c>
      <c r="U246" s="97">
        <v>37</v>
      </c>
      <c r="V246" s="97">
        <v>26</v>
      </c>
      <c r="W246" s="98">
        <v>48</v>
      </c>
      <c r="X246" s="282">
        <f t="shared" si="210"/>
        <v>170</v>
      </c>
      <c r="Y246" s="85">
        <v>9</v>
      </c>
      <c r="Z246" s="26">
        <f t="shared" si="211"/>
        <v>161</v>
      </c>
      <c r="AA246" s="97">
        <v>47</v>
      </c>
      <c r="AB246" s="97">
        <v>51</v>
      </c>
      <c r="AC246" s="97">
        <v>39</v>
      </c>
      <c r="AD246" s="115">
        <v>24</v>
      </c>
      <c r="AE246" s="148">
        <f t="shared" si="212"/>
        <v>54</v>
      </c>
      <c r="AF246" s="85">
        <v>4</v>
      </c>
      <c r="AG246" s="26">
        <f t="shared" si="213"/>
        <v>50</v>
      </c>
      <c r="AH246" s="97">
        <v>9</v>
      </c>
      <c r="AI246" s="97">
        <v>17</v>
      </c>
      <c r="AJ246" s="97">
        <v>14</v>
      </c>
      <c r="AK246" s="98">
        <v>10</v>
      </c>
      <c r="AL246" s="102">
        <v>62</v>
      </c>
      <c r="AM246" s="85">
        <v>3</v>
      </c>
      <c r="AN246" s="26">
        <f t="shared" si="215"/>
        <v>59</v>
      </c>
      <c r="AO246" s="97">
        <v>17</v>
      </c>
      <c r="AP246" s="97">
        <v>17</v>
      </c>
      <c r="AQ246" s="97">
        <v>13</v>
      </c>
      <c r="AR246" s="98">
        <v>12</v>
      </c>
    </row>
    <row r="247" spans="1:44" ht="17.25" thickBot="1">
      <c r="A247" s="423" t="s">
        <v>672</v>
      </c>
      <c r="B247" s="424"/>
      <c r="C247" s="283">
        <f>SUM(C245:C246)</f>
        <v>916</v>
      </c>
      <c r="D247" s="221">
        <f t="shared" ref="D247:AR247" si="222">SUM(D245:D246)</f>
        <v>61</v>
      </c>
      <c r="E247" s="221">
        <f t="shared" si="222"/>
        <v>855</v>
      </c>
      <c r="F247" s="221">
        <f t="shared" si="222"/>
        <v>290</v>
      </c>
      <c r="G247" s="221">
        <f t="shared" si="222"/>
        <v>212</v>
      </c>
      <c r="H247" s="221">
        <f t="shared" si="222"/>
        <v>227</v>
      </c>
      <c r="I247" s="222">
        <f t="shared" si="222"/>
        <v>126</v>
      </c>
      <c r="J247" s="283">
        <f t="shared" si="222"/>
        <v>67</v>
      </c>
      <c r="K247" s="221">
        <f t="shared" si="222"/>
        <v>0</v>
      </c>
      <c r="L247" s="221">
        <f t="shared" si="222"/>
        <v>67</v>
      </c>
      <c r="M247" s="221">
        <f t="shared" si="222"/>
        <v>0</v>
      </c>
      <c r="N247" s="221">
        <f t="shared" si="222"/>
        <v>48</v>
      </c>
      <c r="O247" s="221">
        <f t="shared" si="222"/>
        <v>13</v>
      </c>
      <c r="P247" s="222">
        <f t="shared" si="222"/>
        <v>6</v>
      </c>
      <c r="Q247" s="283">
        <f t="shared" si="222"/>
        <v>195</v>
      </c>
      <c r="R247" s="221">
        <f t="shared" si="222"/>
        <v>2</v>
      </c>
      <c r="S247" s="221">
        <f t="shared" si="222"/>
        <v>193</v>
      </c>
      <c r="T247" s="221">
        <f t="shared" si="222"/>
        <v>26</v>
      </c>
      <c r="U247" s="221">
        <f t="shared" si="222"/>
        <v>61</v>
      </c>
      <c r="V247" s="221">
        <f t="shared" si="222"/>
        <v>39</v>
      </c>
      <c r="W247" s="222">
        <f t="shared" si="222"/>
        <v>67</v>
      </c>
      <c r="X247" s="268">
        <f t="shared" si="222"/>
        <v>277</v>
      </c>
      <c r="Y247" s="221">
        <f t="shared" si="222"/>
        <v>17</v>
      </c>
      <c r="Z247" s="221">
        <f t="shared" si="222"/>
        <v>260</v>
      </c>
      <c r="AA247" s="221">
        <f t="shared" si="222"/>
        <v>89</v>
      </c>
      <c r="AB247" s="221">
        <f t="shared" si="222"/>
        <v>76</v>
      </c>
      <c r="AC247" s="221">
        <f t="shared" si="222"/>
        <v>59</v>
      </c>
      <c r="AD247" s="302">
        <f t="shared" si="222"/>
        <v>36</v>
      </c>
      <c r="AE247" s="283">
        <f t="shared" si="222"/>
        <v>88</v>
      </c>
      <c r="AF247" s="221">
        <f t="shared" si="222"/>
        <v>6</v>
      </c>
      <c r="AG247" s="221">
        <f t="shared" si="222"/>
        <v>82</v>
      </c>
      <c r="AH247" s="221">
        <f t="shared" si="222"/>
        <v>22</v>
      </c>
      <c r="AI247" s="221">
        <f t="shared" si="222"/>
        <v>24</v>
      </c>
      <c r="AJ247" s="221">
        <f t="shared" si="222"/>
        <v>22</v>
      </c>
      <c r="AK247" s="222">
        <f t="shared" si="222"/>
        <v>14</v>
      </c>
      <c r="AL247" s="268">
        <f t="shared" si="222"/>
        <v>106</v>
      </c>
      <c r="AM247" s="221">
        <f t="shared" si="222"/>
        <v>4</v>
      </c>
      <c r="AN247" s="221">
        <f t="shared" si="222"/>
        <v>102</v>
      </c>
      <c r="AO247" s="221">
        <f t="shared" si="222"/>
        <v>26</v>
      </c>
      <c r="AP247" s="221">
        <f t="shared" si="222"/>
        <v>32</v>
      </c>
      <c r="AQ247" s="221">
        <f t="shared" si="222"/>
        <v>26</v>
      </c>
      <c r="AR247" s="222">
        <f t="shared" si="222"/>
        <v>18</v>
      </c>
    </row>
  </sheetData>
  <mergeCells count="41">
    <mergeCell ref="A247:B247"/>
    <mergeCell ref="A84:B84"/>
    <mergeCell ref="A116:B116"/>
    <mergeCell ref="A135:B135"/>
    <mergeCell ref="A147:B147"/>
    <mergeCell ref="A163:B163"/>
    <mergeCell ref="A179:A200"/>
    <mergeCell ref="A202:A224"/>
    <mergeCell ref="A226:A243"/>
    <mergeCell ref="A245:A246"/>
    <mergeCell ref="A85:A115"/>
    <mergeCell ref="A117:A134"/>
    <mergeCell ref="A136:A146"/>
    <mergeCell ref="A148:A162"/>
    <mergeCell ref="A164:A177"/>
    <mergeCell ref="A178:B178"/>
    <mergeCell ref="A201:B201"/>
    <mergeCell ref="A225:B225"/>
    <mergeCell ref="A244:B244"/>
    <mergeCell ref="Q2:W2"/>
    <mergeCell ref="X2:AD2"/>
    <mergeCell ref="A47:A54"/>
    <mergeCell ref="A56:A65"/>
    <mergeCell ref="A67:A71"/>
    <mergeCell ref="A73:A77"/>
    <mergeCell ref="A79:A83"/>
    <mergeCell ref="A46:B46"/>
    <mergeCell ref="A55:B55"/>
    <mergeCell ref="A66:B66"/>
    <mergeCell ref="A72:B72"/>
    <mergeCell ref="A78:B78"/>
    <mergeCell ref="AL2:AR2"/>
    <mergeCell ref="AE2:AK2"/>
    <mergeCell ref="A30:A45"/>
    <mergeCell ref="A4:A28"/>
    <mergeCell ref="A1:A3"/>
    <mergeCell ref="B1:B3"/>
    <mergeCell ref="C2:I2"/>
    <mergeCell ref="J2:P2"/>
    <mergeCell ref="C1:AR1"/>
    <mergeCell ref="A29:B29"/>
  </mergeCells>
  <phoneticPr fontId="1" type="noConversion"/>
  <conditionalFormatting sqref="C1:C1048576 Q2:Q1048576 X2:X1048576 AL2:AL1048576 J2:J1048576 D29:AR29 C46:AR46 C55:AR55 D66:AR66 D72:AR72 C78:AR78 C84:AR84 C116:AR116 C135:AR135 C147:AR147 C163:AR163 C178:AR178 C201:AR201 C225:AR225 C244:AR244 C247:AR247">
    <cfRule type="cellIs" dxfId="1" priority="1" operator="lessThan">
      <formula>1</formula>
    </cfRule>
  </conditionalFormatting>
  <printOptions horizontalCentered="1"/>
  <pageMargins left="0" right="0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8"/>
  <sheetViews>
    <sheetView workbookViewId="0">
      <pane xSplit="2" ySplit="3" topLeftCell="G178" activePane="bottomRight" state="frozen"/>
      <selection pane="topRight" activeCell="B1" sqref="B1"/>
      <selection pane="bottomLeft" activeCell="A4" sqref="A4"/>
      <selection pane="bottomRight" activeCell="B202" sqref="B202"/>
    </sheetView>
  </sheetViews>
  <sheetFormatPr defaultRowHeight="16.5" outlineLevelRow="2"/>
  <cols>
    <col min="1" max="1" width="9" style="29"/>
    <col min="2" max="2" width="12.625" style="27" customWidth="1"/>
    <col min="3" max="3" width="8.75" style="19" customWidth="1"/>
    <col min="4" max="45" width="5" style="19" customWidth="1"/>
    <col min="46" max="16384" width="9" style="19"/>
  </cols>
  <sheetData>
    <row r="1" spans="1:45" ht="17.25" thickBot="1">
      <c r="A1" s="44"/>
      <c r="B1" s="445"/>
      <c r="C1" s="447" t="s">
        <v>0</v>
      </c>
      <c r="D1" s="442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4"/>
    </row>
    <row r="2" spans="1:45" outlineLevel="1">
      <c r="A2" s="45"/>
      <c r="B2" s="446"/>
      <c r="C2" s="448"/>
      <c r="D2" s="450" t="s">
        <v>2</v>
      </c>
      <c r="E2" s="450"/>
      <c r="F2" s="450"/>
      <c r="G2" s="450"/>
      <c r="H2" s="450"/>
      <c r="I2" s="450"/>
      <c r="J2" s="451"/>
      <c r="K2" s="452" t="s">
        <v>3</v>
      </c>
      <c r="L2" s="453"/>
      <c r="M2" s="453"/>
      <c r="N2" s="453"/>
      <c r="O2" s="453"/>
      <c r="P2" s="453"/>
      <c r="Q2" s="453"/>
      <c r="R2" s="454" t="s">
        <v>4</v>
      </c>
      <c r="S2" s="455"/>
      <c r="T2" s="455"/>
      <c r="U2" s="455"/>
      <c r="V2" s="455"/>
      <c r="W2" s="455"/>
      <c r="X2" s="456"/>
      <c r="Y2" s="433" t="s">
        <v>5</v>
      </c>
      <c r="Z2" s="434"/>
      <c r="AA2" s="434"/>
      <c r="AB2" s="434"/>
      <c r="AC2" s="434"/>
      <c r="AD2" s="434"/>
      <c r="AE2" s="435"/>
      <c r="AF2" s="439" t="s">
        <v>87</v>
      </c>
      <c r="AG2" s="440"/>
      <c r="AH2" s="440"/>
      <c r="AI2" s="440"/>
      <c r="AJ2" s="440"/>
      <c r="AK2" s="440"/>
      <c r="AL2" s="441"/>
      <c r="AM2" s="436" t="s">
        <v>6</v>
      </c>
      <c r="AN2" s="437"/>
      <c r="AO2" s="437"/>
      <c r="AP2" s="437"/>
      <c r="AQ2" s="437"/>
      <c r="AR2" s="437"/>
      <c r="AS2" s="438"/>
    </row>
    <row r="3" spans="1:45" ht="22.5" outlineLevel="1">
      <c r="A3" s="45"/>
      <c r="B3" s="446"/>
      <c r="C3" s="449"/>
      <c r="D3" s="43" t="s">
        <v>7</v>
      </c>
      <c r="E3" s="3" t="s">
        <v>8</v>
      </c>
      <c r="F3" s="4" t="s">
        <v>9</v>
      </c>
      <c r="G3" s="3" t="s">
        <v>10</v>
      </c>
      <c r="H3" s="3" t="s">
        <v>11</v>
      </c>
      <c r="I3" s="3" t="s">
        <v>12</v>
      </c>
      <c r="J3" s="31" t="s">
        <v>13</v>
      </c>
      <c r="K3" s="34" t="s">
        <v>14</v>
      </c>
      <c r="L3" s="1" t="s">
        <v>8</v>
      </c>
      <c r="M3" s="2" t="s">
        <v>9</v>
      </c>
      <c r="N3" s="1" t="s">
        <v>10</v>
      </c>
      <c r="O3" s="1" t="s">
        <v>11</v>
      </c>
      <c r="P3" s="1" t="s">
        <v>12</v>
      </c>
      <c r="Q3" s="35" t="s">
        <v>13</v>
      </c>
      <c r="R3" s="37" t="s">
        <v>15</v>
      </c>
      <c r="S3" s="20" t="s">
        <v>8</v>
      </c>
      <c r="T3" s="21" t="s">
        <v>9</v>
      </c>
      <c r="U3" s="20" t="s">
        <v>10</v>
      </c>
      <c r="V3" s="20" t="s">
        <v>11</v>
      </c>
      <c r="W3" s="20" t="s">
        <v>12</v>
      </c>
      <c r="X3" s="38" t="s">
        <v>13</v>
      </c>
      <c r="Y3" s="39" t="s">
        <v>16</v>
      </c>
      <c r="Z3" s="23" t="s">
        <v>8</v>
      </c>
      <c r="AA3" s="22" t="s">
        <v>9</v>
      </c>
      <c r="AB3" s="23" t="s">
        <v>10</v>
      </c>
      <c r="AC3" s="23" t="s">
        <v>11</v>
      </c>
      <c r="AD3" s="23" t="s">
        <v>12</v>
      </c>
      <c r="AE3" s="40" t="s">
        <v>13</v>
      </c>
      <c r="AF3" s="74" t="s">
        <v>88</v>
      </c>
      <c r="AG3" s="75" t="s">
        <v>8</v>
      </c>
      <c r="AH3" s="76" t="s">
        <v>9</v>
      </c>
      <c r="AI3" s="75" t="s">
        <v>10</v>
      </c>
      <c r="AJ3" s="75" t="s">
        <v>11</v>
      </c>
      <c r="AK3" s="75" t="s">
        <v>12</v>
      </c>
      <c r="AL3" s="77" t="s">
        <v>13</v>
      </c>
      <c r="AM3" s="41" t="s">
        <v>17</v>
      </c>
      <c r="AN3" s="24" t="s">
        <v>8</v>
      </c>
      <c r="AO3" s="25" t="s">
        <v>9</v>
      </c>
      <c r="AP3" s="24" t="s">
        <v>10</v>
      </c>
      <c r="AQ3" s="24" t="s">
        <v>11</v>
      </c>
      <c r="AR3" s="24" t="s">
        <v>12</v>
      </c>
      <c r="AS3" s="42" t="s">
        <v>13</v>
      </c>
    </row>
    <row r="4" spans="1:45" outlineLevel="2">
      <c r="A4" s="45"/>
      <c r="B4" s="28" t="s">
        <v>76</v>
      </c>
      <c r="C4" s="46" t="s">
        <v>18</v>
      </c>
      <c r="D4" s="30">
        <f t="shared" ref="D4:D28" si="0">SUM(E4:J4)</f>
        <v>1</v>
      </c>
      <c r="E4" s="5">
        <f>IF(시군구!$C4="","자료無",IF(시군구!$C4=0,0,시군구!D4/시군구!$C4))</f>
        <v>7.0287539936102233E-2</v>
      </c>
      <c r="F4" s="5"/>
      <c r="G4" s="5">
        <f>IF(시군구!$C4="","자료無",IF(시군구!$C4=0,0,시군구!F4/시군구!$C4))</f>
        <v>0.27635782747603832</v>
      </c>
      <c r="H4" s="5">
        <f>IF(시군구!$C4="","자료無",IF(시군구!$C4=0,0,시군구!G4/시군구!$C4))</f>
        <v>0.35942492012779553</v>
      </c>
      <c r="I4" s="5">
        <f>IF(시군구!$C4="","자료無",IF(시군구!$C4=0,0,시군구!H4/시군구!$C4))</f>
        <v>0.13738019169329074</v>
      </c>
      <c r="J4" s="33">
        <f>IF(시군구!$C4="","자료無",IF(시군구!$C4=0,0,시군구!I4/시군구!$C4))</f>
        <v>0.15654952076677317</v>
      </c>
      <c r="K4" s="32">
        <f t="shared" ref="K4:K28" si="1">SUM(L4:Q4)</f>
        <v>1</v>
      </c>
      <c r="L4" s="5">
        <f>IF(시군구!$J4="","자료無",IF(시군구!$J4=0,0,시군구!K4/시군구!$J4))</f>
        <v>0</v>
      </c>
      <c r="M4" s="5"/>
      <c r="N4" s="5">
        <f>IF(시군구!$J4="","자료無",IF(시군구!$J4=0,0,시군구!M4/시군구!$J4))</f>
        <v>0.19718309859154928</v>
      </c>
      <c r="O4" s="5">
        <f>IF(시군구!$J4="","자료無",IF(시군구!$J4=0,0,시군구!N4/시군구!$J4))</f>
        <v>0.54929577464788737</v>
      </c>
      <c r="P4" s="5">
        <f>IF(시군구!$J4="","자료無",IF(시군구!$J4=0,0,시군구!O4/시군구!$J4))</f>
        <v>5.6338028169014086E-2</v>
      </c>
      <c r="Q4" s="36">
        <f>IF(시군구!$J4="","자료無",IF(시군구!$J4=0,0,시군구!P4/시군구!$J4))</f>
        <v>0.19718309859154928</v>
      </c>
      <c r="R4" s="32">
        <f t="shared" ref="R4:R28" si="2">SUM(S4:X4)</f>
        <v>1</v>
      </c>
      <c r="S4" s="5">
        <f>IF(시군구!$Q4="","자료無",IF(시군구!$Q4=0,0,시군구!R4/시군구!$Q4))</f>
        <v>0</v>
      </c>
      <c r="T4" s="5"/>
      <c r="U4" s="5">
        <f>IF(시군구!$Q4="","자료無",IF(시군구!$Q4=0,0,시군구!T4/시군구!$Q4))</f>
        <v>0.15686274509803921</v>
      </c>
      <c r="V4" s="5">
        <f>IF(시군구!$Q4="","자료無",IF(시군구!$Q4=0,0,시군구!U4/시군구!$Q4))</f>
        <v>0.21568627450980393</v>
      </c>
      <c r="W4" s="5">
        <f>IF(시군구!$Q4="","자료無",IF(시군구!$Q4=0,0,시군구!V4/시군구!$Q4))</f>
        <v>0.13725490196078433</v>
      </c>
      <c r="X4" s="33">
        <f>IF(시군구!$Q4="","자료無",IF(시군구!$Q4=0,0,시군구!W4/시군구!$Q4))</f>
        <v>0.49019607843137253</v>
      </c>
      <c r="Y4" s="32">
        <f t="shared" ref="Y4:Y28" si="3">SUM(Z4:AE4)</f>
        <v>1</v>
      </c>
      <c r="Z4" s="5">
        <f>IF(시군구!$X4="","자료無",IF(시군구!$X4=0,0,시군구!Y4/시군구!$X4))</f>
        <v>3.9215686274509803E-2</v>
      </c>
      <c r="AA4" s="5"/>
      <c r="AB4" s="5">
        <f>IF(시군구!$X4="","자료無",IF(시군구!$X4=0,0,시군구!AA4/시군구!$X4))</f>
        <v>0.28431372549019607</v>
      </c>
      <c r="AC4" s="5">
        <f>IF(시군구!$X4="","자료無",IF(시군구!$X4=0,0,시군구!AB4/시군구!$X4))</f>
        <v>0.24509803921568626</v>
      </c>
      <c r="AD4" s="5">
        <f>IF(시군구!$X4="","자료無",IF(시군구!$X4=0,0,시군구!AC4/시군구!$X4))</f>
        <v>0.17647058823529413</v>
      </c>
      <c r="AE4" s="5">
        <f>IF(시군구!$X4="","자료無",IF(시군구!$X4=0,0,시군구!AD4/시군구!$X4))</f>
        <v>0.25490196078431371</v>
      </c>
      <c r="AF4" s="32">
        <f t="shared" ref="AF4" si="4">SUM(AG4:AL4)</f>
        <v>0</v>
      </c>
      <c r="AG4" s="5">
        <f>IF(시군구!$AE4="","자료無",IF(시군구!$AE4=0,0,시군구!AF4/시군구!$AE4))</f>
        <v>0</v>
      </c>
      <c r="AH4" s="5"/>
      <c r="AI4" s="5">
        <f>IF(시군구!$AE4="","자료無",IF(시군구!$AE4=0,0,시군구!AH4/시군구!$AE4))</f>
        <v>0</v>
      </c>
      <c r="AJ4" s="5">
        <f>IF(시군구!$AE4="","자료無",IF(시군구!$AE4=0,0,시군구!AI4/시군구!$AE4))</f>
        <v>0</v>
      </c>
      <c r="AK4" s="5">
        <f>IF(시군구!$AE4="","자료無",IF(시군구!$AE4=0,0,시군구!AJ4/시군구!$AE4))</f>
        <v>0</v>
      </c>
      <c r="AL4" s="5">
        <f>IF(시군구!$AE4="","자료無",IF(시군구!$AE4=0,0,시군구!AK4/시군구!$AE4))</f>
        <v>0</v>
      </c>
      <c r="AM4" s="32">
        <f t="shared" ref="AM4:AM28" si="5">SUM(AN4:AS4)</f>
        <v>1</v>
      </c>
      <c r="AN4" s="5">
        <f>IF(시군구!$AL4="","자료無",IF(시군구!$AL4=0,0,시군구!AM4/시군구!$AL4))</f>
        <v>0</v>
      </c>
      <c r="AO4" s="5"/>
      <c r="AP4" s="5">
        <f>IF(시군구!$AL4="","자료無",IF(시군구!$AL4=0,0,시군구!AO4/시군구!$AL4))</f>
        <v>0.26666666666666666</v>
      </c>
      <c r="AQ4" s="5">
        <f>IF(시군구!$AL4="","자료無",IF(시군구!$AL4=0,0,시군구!AP4/시군구!$AL4))</f>
        <v>0.33333333333333331</v>
      </c>
      <c r="AR4" s="5">
        <f>IF(시군구!$AL4="","자료無",IF(시군구!$AL4=0,0,시군구!AQ4/시군구!$AL4))</f>
        <v>0.2</v>
      </c>
      <c r="AS4" s="33">
        <f>IF(시군구!$AL4="","자료無",IF(시군구!$AL4=0,0,시군구!AR4/시군구!$AL4))</f>
        <v>0.2</v>
      </c>
    </row>
    <row r="5" spans="1:45" outlineLevel="2">
      <c r="A5" s="45"/>
      <c r="B5" s="28" t="s">
        <v>76</v>
      </c>
      <c r="C5" s="46" t="s">
        <v>19</v>
      </c>
      <c r="D5" s="30">
        <f t="shared" si="0"/>
        <v>1</v>
      </c>
      <c r="E5" s="5">
        <f>IF(시군구!$C5="","자료無",IF(시군구!$C5=0,0,시군구!D5/시군구!$C5))</f>
        <v>6.968641114982578E-2</v>
      </c>
      <c r="F5" s="5"/>
      <c r="G5" s="5">
        <f>IF(시군구!$C5="","자료無",IF(시군구!$C5=0,0,시군구!F5/시군구!$C5))</f>
        <v>0.28222996515679444</v>
      </c>
      <c r="H5" s="5">
        <f>IF(시군구!$C5="","자료無",IF(시군구!$C5=0,0,시군구!G5/시군구!$C5))</f>
        <v>0.3623693379790941</v>
      </c>
      <c r="I5" s="5">
        <f>IF(시군구!$C5="","자료無",IF(시군구!$C5=0,0,시군구!H5/시군구!$C5))</f>
        <v>0.22473867595818817</v>
      </c>
      <c r="J5" s="33">
        <f>IF(시군구!$C5="","자료無",IF(시군구!$C5=0,0,시군구!I5/시군구!$C5))</f>
        <v>6.097560975609756E-2</v>
      </c>
      <c r="K5" s="32">
        <f t="shared" si="1"/>
        <v>1</v>
      </c>
      <c r="L5" s="5">
        <f>IF(시군구!$J5="","자료無",IF(시군구!$J5=0,0,시군구!K5/시군구!$J5))</f>
        <v>0</v>
      </c>
      <c r="M5" s="5"/>
      <c r="N5" s="5">
        <f>IF(시군구!$J5="","자료無",IF(시군구!$J5=0,0,시군구!M5/시군구!$J5))</f>
        <v>0.20270270270270271</v>
      </c>
      <c r="O5" s="5">
        <f>IF(시군구!$J5="","자료無",IF(시군구!$J5=0,0,시군구!N5/시군구!$J5))</f>
        <v>0.63513513513513509</v>
      </c>
      <c r="P5" s="5">
        <f>IF(시군구!$J5="","자료無",IF(시군구!$J5=0,0,시군구!O5/시군구!$J5))</f>
        <v>0.10810810810810811</v>
      </c>
      <c r="Q5" s="36">
        <f>IF(시군구!$J5="","자료無",IF(시군구!$J5=0,0,시군구!P5/시군구!$J5))</f>
        <v>5.4054054054054057E-2</v>
      </c>
      <c r="R5" s="32">
        <f t="shared" si="2"/>
        <v>0.99999999999999989</v>
      </c>
      <c r="S5" s="5">
        <f>IF(시군구!$Q5="","자료無",IF(시군구!$Q5=0,0,시군구!R5/시군구!$Q5))</f>
        <v>0</v>
      </c>
      <c r="T5" s="5"/>
      <c r="U5" s="5">
        <f>IF(시군구!$Q5="","자료無",IF(시군구!$Q5=0,0,시군구!T5/시군구!$Q5))</f>
        <v>0.15555555555555556</v>
      </c>
      <c r="V5" s="5">
        <f>IF(시군구!$Q5="","자료無",IF(시군구!$Q5=0,0,시군구!U5/시군구!$Q5))</f>
        <v>0.33333333333333331</v>
      </c>
      <c r="W5" s="5">
        <f>IF(시군구!$Q5="","자료無",IF(시군구!$Q5=0,0,시군구!V5/시군구!$Q5))</f>
        <v>0.22222222222222221</v>
      </c>
      <c r="X5" s="33">
        <f>IF(시군구!$Q5="","자료無",IF(시군구!$Q5=0,0,시군구!W5/시군구!$Q5))</f>
        <v>0.28888888888888886</v>
      </c>
      <c r="Y5" s="32">
        <f t="shared" si="3"/>
        <v>1</v>
      </c>
      <c r="Z5" s="5">
        <f>IF(시군구!$X5="","자료無",IF(시군구!$X5=0,0,시군구!Y5/시군구!$X5))</f>
        <v>5.0505050505050504E-2</v>
      </c>
      <c r="AA5" s="5"/>
      <c r="AB5" s="5">
        <f>IF(시군구!$X5="","자료無",IF(시군구!$X5=0,0,시군구!AA5/시군구!$X5))</f>
        <v>0.22222222222222221</v>
      </c>
      <c r="AC5" s="5">
        <f>IF(시군구!$X5="","자료無",IF(시군구!$X5=0,0,시군구!AB5/시군구!$X5))</f>
        <v>0.38383838383838381</v>
      </c>
      <c r="AD5" s="5">
        <f>IF(시군구!$X5="","자료無",IF(시군구!$X5=0,0,시군구!AC5/시군구!$X5))</f>
        <v>0.23232323232323232</v>
      </c>
      <c r="AE5" s="5">
        <f>IF(시군구!$X5="","자료無",IF(시군구!$X5=0,0,시군구!AD5/시군구!$X5))</f>
        <v>0.1111111111111111</v>
      </c>
      <c r="AF5" s="32">
        <f t="shared" ref="AF5:AF28" si="6">SUM(AG5:AL5)</f>
        <v>0</v>
      </c>
      <c r="AG5" s="5">
        <f>IF(시군구!$AE5="","자료無",IF(시군구!$AE5=0,0,시군구!AF5/시군구!$AE5))</f>
        <v>0</v>
      </c>
      <c r="AH5" s="5"/>
      <c r="AI5" s="5">
        <f>IF(시군구!$AE5="","자료無",IF(시군구!$AE5=0,0,시군구!AH5/시군구!$AE5))</f>
        <v>0</v>
      </c>
      <c r="AJ5" s="5">
        <f>IF(시군구!$AE5="","자료無",IF(시군구!$AE5=0,0,시군구!AI5/시군구!$AE5))</f>
        <v>0</v>
      </c>
      <c r="AK5" s="5">
        <f>IF(시군구!$AE5="","자료無",IF(시군구!$AE5=0,0,시군구!AJ5/시군구!$AE5))</f>
        <v>0</v>
      </c>
      <c r="AL5" s="5">
        <f>IF(시군구!$AE5="","자료無",IF(시군구!$AE5=0,0,시군구!AK5/시군구!$AE5))</f>
        <v>0</v>
      </c>
      <c r="AM5" s="32">
        <f t="shared" si="5"/>
        <v>1</v>
      </c>
      <c r="AN5" s="5">
        <f>IF(시군구!$AL5="","자료無",IF(시군구!$AL5=0,0,시군구!AM5/시군구!$AL5))</f>
        <v>5.8823529411764705E-2</v>
      </c>
      <c r="AO5" s="5"/>
      <c r="AP5" s="5">
        <f>IF(시군구!$AL5="","자료無",IF(시군구!$AL5=0,0,시군구!AO5/시군구!$AL5))</f>
        <v>0.23529411764705882</v>
      </c>
      <c r="AQ5" s="5">
        <f>IF(시군구!$AL5="","자료無",IF(시군구!$AL5=0,0,시군구!AP5/시군구!$AL5))</f>
        <v>0.35294117647058826</v>
      </c>
      <c r="AR5" s="5">
        <f>IF(시군구!$AL5="","자료無",IF(시군구!$AL5=0,0,시군구!AQ5/시군구!$AL5))</f>
        <v>0.23529411764705882</v>
      </c>
      <c r="AS5" s="33">
        <f>IF(시군구!$AL5="","자료無",IF(시군구!$AL5=0,0,시군구!AR5/시군구!$AL5))</f>
        <v>0.11764705882352941</v>
      </c>
    </row>
    <row r="6" spans="1:45" outlineLevel="2">
      <c r="A6" s="45"/>
      <c r="B6" s="28" t="s">
        <v>76</v>
      </c>
      <c r="C6" s="46" t="s">
        <v>20</v>
      </c>
      <c r="D6" s="30">
        <f t="shared" si="0"/>
        <v>0.99999999999999989</v>
      </c>
      <c r="E6" s="5">
        <f>IF(시군구!$C6="","자료無",IF(시군구!$C6=0,0,시군구!D6/시군구!$C6))</f>
        <v>6.8362480127186015E-2</v>
      </c>
      <c r="F6" s="5"/>
      <c r="G6" s="5">
        <f>IF(시군구!$C6="","자료無",IF(시군구!$C6=0,0,시군구!F6/시군구!$C6))</f>
        <v>0.24165341812400637</v>
      </c>
      <c r="H6" s="5">
        <f>IF(시군구!$C6="","자료無",IF(시군구!$C6=0,0,시군구!G6/시군구!$C6))</f>
        <v>0.38314785373608901</v>
      </c>
      <c r="I6" s="5">
        <f>IF(시군구!$C6="","자료無",IF(시군구!$C6=0,0,시군구!H6/시군구!$C6))</f>
        <v>0.22098569157392686</v>
      </c>
      <c r="J6" s="33">
        <f>IF(시군구!$C6="","자료無",IF(시군구!$C6=0,0,시군구!I6/시군구!$C6))</f>
        <v>8.5850556438791734E-2</v>
      </c>
      <c r="K6" s="32">
        <f t="shared" si="1"/>
        <v>1</v>
      </c>
      <c r="L6" s="5">
        <f>IF(시군구!$J6="","자료無",IF(시군구!$J6=0,0,시군구!K6/시군구!$J6))</f>
        <v>0</v>
      </c>
      <c r="M6" s="5"/>
      <c r="N6" s="5">
        <f>IF(시군구!$J6="","자료無",IF(시군구!$J6=0,0,시군구!M6/시군구!$J6))</f>
        <v>0.20833333333333334</v>
      </c>
      <c r="O6" s="5">
        <f>IF(시군구!$J6="","자료無",IF(시군구!$J6=0,0,시군구!N6/시군구!$J6))</f>
        <v>0.54166666666666663</v>
      </c>
      <c r="P6" s="5">
        <f>IF(시군구!$J6="","자료無",IF(시군구!$J6=0,0,시군구!O6/시군구!$J6))</f>
        <v>0.1388888888888889</v>
      </c>
      <c r="Q6" s="36">
        <f>IF(시군구!$J6="","자료無",IF(시군구!$J6=0,0,시군구!P6/시군구!$J6))</f>
        <v>0.1111111111111111</v>
      </c>
      <c r="R6" s="32">
        <f t="shared" si="2"/>
        <v>1</v>
      </c>
      <c r="S6" s="5">
        <f>IF(시군구!$Q6="","자료無",IF(시군구!$Q6=0,0,시군구!R6/시군구!$Q6))</f>
        <v>1.282051282051282E-2</v>
      </c>
      <c r="T6" s="5"/>
      <c r="U6" s="5">
        <f>IF(시군구!$Q6="","자료無",IF(시군구!$Q6=0,0,시군구!T6/시군구!$Q6))</f>
        <v>0.14102564102564102</v>
      </c>
      <c r="V6" s="5">
        <f>IF(시군구!$Q6="","자료無",IF(시군구!$Q6=0,0,시군구!U6/시군구!$Q6))</f>
        <v>0.34615384615384615</v>
      </c>
      <c r="W6" s="5">
        <f>IF(시군구!$Q6="","자료無",IF(시군구!$Q6=0,0,시군구!V6/시군구!$Q6))</f>
        <v>0.28205128205128205</v>
      </c>
      <c r="X6" s="33">
        <f>IF(시군구!$Q6="","자료無",IF(시군구!$Q6=0,0,시군구!W6/시군구!$Q6))</f>
        <v>0.21794871794871795</v>
      </c>
      <c r="Y6" s="32">
        <f t="shared" si="3"/>
        <v>1</v>
      </c>
      <c r="Z6" s="5">
        <f>IF(시군구!$X6="","자료無",IF(시군구!$X6=0,0,시군구!Y6/시군구!$X6))</f>
        <v>3.5714285714285712E-2</v>
      </c>
      <c r="AA6" s="5"/>
      <c r="AB6" s="5">
        <f>IF(시군구!$X6="","자료無",IF(시군구!$X6=0,0,시군구!AA6/시군구!$X6))</f>
        <v>0.22321428571428573</v>
      </c>
      <c r="AC6" s="5">
        <f>IF(시군구!$X6="","자료無",IF(시군구!$X6=0,0,시군구!AB6/시군구!$X6))</f>
        <v>0.3482142857142857</v>
      </c>
      <c r="AD6" s="5">
        <f>IF(시군구!$X6="","자료無",IF(시군구!$X6=0,0,시군구!AC6/시군구!$X6))</f>
        <v>0.24107142857142858</v>
      </c>
      <c r="AE6" s="5">
        <f>IF(시군구!$X6="","자료無",IF(시군구!$X6=0,0,시군구!AD6/시군구!$X6))</f>
        <v>0.15178571428571427</v>
      </c>
      <c r="AF6" s="32">
        <f t="shared" si="6"/>
        <v>0</v>
      </c>
      <c r="AG6" s="5">
        <f>IF(시군구!$AE6="","자료無",IF(시군구!$AE6=0,0,시군구!AF6/시군구!$AE6))</f>
        <v>0</v>
      </c>
      <c r="AH6" s="5"/>
      <c r="AI6" s="5">
        <f>IF(시군구!$AE6="","자료無",IF(시군구!$AE6=0,0,시군구!AH6/시군구!$AE6))</f>
        <v>0</v>
      </c>
      <c r="AJ6" s="5">
        <f>IF(시군구!$AE6="","자료無",IF(시군구!$AE6=0,0,시군구!AI6/시군구!$AE6))</f>
        <v>0</v>
      </c>
      <c r="AK6" s="5">
        <f>IF(시군구!$AE6="","자료無",IF(시군구!$AE6=0,0,시군구!AJ6/시군구!$AE6))</f>
        <v>0</v>
      </c>
      <c r="AL6" s="5">
        <f>IF(시군구!$AE6="","자료無",IF(시군구!$AE6=0,0,시군구!AK6/시군구!$AE6))</f>
        <v>0</v>
      </c>
      <c r="AM6" s="32">
        <f t="shared" si="5"/>
        <v>0.99999999999999989</v>
      </c>
      <c r="AN6" s="5">
        <f>IF(시군구!$AL6="","자료無",IF(시군구!$AL6=0,0,시군구!AM6/시군구!$AL6))</f>
        <v>4.7619047619047616E-2</v>
      </c>
      <c r="AO6" s="5"/>
      <c r="AP6" s="5">
        <f>IF(시군구!$AL6="","자료無",IF(시군구!$AL6=0,0,시군구!AO6/시군구!$AL6))</f>
        <v>0.23809523809523808</v>
      </c>
      <c r="AQ6" s="5">
        <f>IF(시군구!$AL6="","자료無",IF(시군구!$AL6=0,0,시군구!AP6/시군구!$AL6))</f>
        <v>0.42857142857142855</v>
      </c>
      <c r="AR6" s="5">
        <f>IF(시군구!$AL6="","자료無",IF(시군구!$AL6=0,0,시군구!AQ6/시군구!$AL6))</f>
        <v>0.19047619047619047</v>
      </c>
      <c r="AS6" s="33">
        <f>IF(시군구!$AL6="","자료無",IF(시군구!$AL6=0,0,시군구!AR6/시군구!$AL6))</f>
        <v>9.5238095238095233E-2</v>
      </c>
    </row>
    <row r="7" spans="1:45" outlineLevel="2">
      <c r="A7" s="45"/>
      <c r="B7" s="28" t="s">
        <v>76</v>
      </c>
      <c r="C7" s="46" t="s">
        <v>21</v>
      </c>
      <c r="D7" s="30">
        <f t="shared" si="0"/>
        <v>1</v>
      </c>
      <c r="E7" s="5">
        <f>IF(시군구!$C7="","자료無",IF(시군구!$C7=0,0,시군구!D7/시군구!$C7))</f>
        <v>5.7491289198606271E-2</v>
      </c>
      <c r="F7" s="5"/>
      <c r="G7" s="5">
        <f>IF(시군구!$C7="","자료無",IF(시군구!$C7=0,0,시군구!F7/시군구!$C7))</f>
        <v>0.30139372822299654</v>
      </c>
      <c r="H7" s="5">
        <f>IF(시군구!$C7="","자료無",IF(시군구!$C7=0,0,시군구!G7/시군구!$C7))</f>
        <v>0.37979094076655051</v>
      </c>
      <c r="I7" s="5">
        <f>IF(시군구!$C7="","자료無",IF(시군구!$C7=0,0,시군구!H7/시군구!$C7))</f>
        <v>0.19686411149825783</v>
      </c>
      <c r="J7" s="33">
        <f>IF(시군구!$C7="","자료無",IF(시군구!$C7=0,0,시군구!I7/시군구!$C7))</f>
        <v>6.4459930313588848E-2</v>
      </c>
      <c r="K7" s="32">
        <f t="shared" si="1"/>
        <v>1</v>
      </c>
      <c r="L7" s="5">
        <f>IF(시군구!$J7="","자료無",IF(시군구!$J7=0,0,시군구!K7/시군구!$J7))</f>
        <v>0</v>
      </c>
      <c r="M7" s="5"/>
      <c r="N7" s="5">
        <f>IF(시군구!$J7="","자료無",IF(시군구!$J7=0,0,시군구!M7/시군구!$J7))</f>
        <v>0.22535211267605634</v>
      </c>
      <c r="O7" s="5">
        <f>IF(시군구!$J7="","자료無",IF(시군구!$J7=0,0,시군구!N7/시군구!$J7))</f>
        <v>0.53521126760563376</v>
      </c>
      <c r="P7" s="5">
        <f>IF(시군구!$J7="","자료無",IF(시군구!$J7=0,0,시군구!O7/시군구!$J7))</f>
        <v>0.11267605633802817</v>
      </c>
      <c r="Q7" s="36">
        <f>IF(시군구!$J7="","자료無",IF(시군구!$J7=0,0,시군구!P7/시군구!$J7))</f>
        <v>0.12676056338028169</v>
      </c>
      <c r="R7" s="32">
        <f t="shared" si="2"/>
        <v>1</v>
      </c>
      <c r="S7" s="5">
        <f>IF(시군구!$Q7="","자료無",IF(시군구!$Q7=0,0,시군구!R7/시군구!$Q7))</f>
        <v>1.2658227848101266E-2</v>
      </c>
      <c r="T7" s="5"/>
      <c r="U7" s="5">
        <f>IF(시군구!$Q7="","자료無",IF(시군구!$Q7=0,0,시군구!T7/시군구!$Q7))</f>
        <v>0.12658227848101267</v>
      </c>
      <c r="V7" s="5">
        <f>IF(시군구!$Q7="","자료無",IF(시군구!$Q7=0,0,시군구!U7/시군구!$Q7))</f>
        <v>0.21518987341772153</v>
      </c>
      <c r="W7" s="5">
        <f>IF(시군구!$Q7="","자료無",IF(시군구!$Q7=0,0,시군구!V7/시군구!$Q7))</f>
        <v>0.35443037974683544</v>
      </c>
      <c r="X7" s="33">
        <f>IF(시군구!$Q7="","자료無",IF(시군구!$Q7=0,0,시군구!W7/시군구!$Q7))</f>
        <v>0.29113924050632911</v>
      </c>
      <c r="Y7" s="32">
        <f t="shared" si="3"/>
        <v>0.99999999999999989</v>
      </c>
      <c r="Z7" s="5">
        <f>IF(시군구!$X7="","자료無",IF(시군구!$X7=0,0,시군구!Y7/시군구!$X7))</f>
        <v>4.0816326530612242E-2</v>
      </c>
      <c r="AA7" s="5"/>
      <c r="AB7" s="5">
        <f>IF(시군구!$X7="","자료無",IF(시군구!$X7=0,0,시군구!AA7/시군구!$X7))</f>
        <v>0.24489795918367346</v>
      </c>
      <c r="AC7" s="5">
        <f>IF(시군구!$X7="","자료無",IF(시군구!$X7=0,0,시군구!AB7/시군구!$X7))</f>
        <v>0.42857142857142855</v>
      </c>
      <c r="AD7" s="5">
        <f>IF(시군구!$X7="","자료無",IF(시군구!$X7=0,0,시군구!AC7/시군구!$X7))</f>
        <v>0.21428571428571427</v>
      </c>
      <c r="AE7" s="5">
        <f>IF(시군구!$X7="","자료無",IF(시군구!$X7=0,0,시군구!AD7/시군구!$X7))</f>
        <v>7.1428571428571425E-2</v>
      </c>
      <c r="AF7" s="32">
        <f t="shared" si="6"/>
        <v>0</v>
      </c>
      <c r="AG7" s="5">
        <f>IF(시군구!$AE7="","자료無",IF(시군구!$AE7=0,0,시군구!AF7/시군구!$AE7))</f>
        <v>0</v>
      </c>
      <c r="AH7" s="5"/>
      <c r="AI7" s="5">
        <f>IF(시군구!$AE7="","자료無",IF(시군구!$AE7=0,0,시군구!AH7/시군구!$AE7))</f>
        <v>0</v>
      </c>
      <c r="AJ7" s="5">
        <f>IF(시군구!$AE7="","자료無",IF(시군구!$AE7=0,0,시군구!AI7/시군구!$AE7))</f>
        <v>0</v>
      </c>
      <c r="AK7" s="5">
        <f>IF(시군구!$AE7="","자료無",IF(시군구!$AE7=0,0,시군구!AJ7/시군구!$AE7))</f>
        <v>0</v>
      </c>
      <c r="AL7" s="5">
        <f>IF(시군구!$AE7="","자료無",IF(시군구!$AE7=0,0,시군구!AK7/시군구!$AE7))</f>
        <v>0</v>
      </c>
      <c r="AM7" s="32">
        <f t="shared" si="5"/>
        <v>1</v>
      </c>
      <c r="AN7" s="5">
        <f>IF(시군구!$AL7="","자료無",IF(시군구!$AL7=0,0,시군구!AM7/시군구!$AL7))</f>
        <v>4.7619047619047616E-2</v>
      </c>
      <c r="AO7" s="5"/>
      <c r="AP7" s="5">
        <f>IF(시군구!$AL7="","자료無",IF(시군구!$AL7=0,0,시군구!AO7/시군구!$AL7))</f>
        <v>0.19047619047619047</v>
      </c>
      <c r="AQ7" s="5">
        <f>IF(시군구!$AL7="","자료無",IF(시군구!$AL7=0,0,시군구!AP7/시군구!$AL7))</f>
        <v>0.5714285714285714</v>
      </c>
      <c r="AR7" s="5">
        <f>IF(시군구!$AL7="","자료無",IF(시군구!$AL7=0,0,시군구!AQ7/시군구!$AL7))</f>
        <v>9.5238095238095233E-2</v>
      </c>
      <c r="AS7" s="33">
        <f>IF(시군구!$AL7="","자료無",IF(시군구!$AL7=0,0,시군구!AR7/시군구!$AL7))</f>
        <v>9.5238095238095233E-2</v>
      </c>
    </row>
    <row r="8" spans="1:45" outlineLevel="2">
      <c r="A8" s="45"/>
      <c r="B8" s="28" t="s">
        <v>76</v>
      </c>
      <c r="C8" s="46" t="s">
        <v>22</v>
      </c>
      <c r="D8" s="30">
        <f t="shared" si="0"/>
        <v>1</v>
      </c>
      <c r="E8" s="5">
        <f>IF(시군구!$C8="","자료無",IF(시군구!$C8=0,0,시군구!D8/시군구!$C8))</f>
        <v>8.1180811808118078E-2</v>
      </c>
      <c r="F8" s="5"/>
      <c r="G8" s="5">
        <f>IF(시군구!$C8="","자료無",IF(시군구!$C8=0,0,시군구!F8/시군구!$C8))</f>
        <v>0.24907749077490776</v>
      </c>
      <c r="H8" s="5">
        <f>IF(시군구!$C8="","자료無",IF(시군구!$C8=0,0,시군구!G8/시군구!$C8))</f>
        <v>0.34686346863468637</v>
      </c>
      <c r="I8" s="5">
        <f>IF(시군구!$C8="","자료無",IF(시군구!$C8=0,0,시군구!H8/시군구!$C8))</f>
        <v>0.15313653136531366</v>
      </c>
      <c r="J8" s="33">
        <f>IF(시군구!$C8="","자료無",IF(시군구!$C8=0,0,시군구!I8/시군구!$C8))</f>
        <v>0.16974169741697417</v>
      </c>
      <c r="K8" s="32">
        <f t="shared" si="1"/>
        <v>1</v>
      </c>
      <c r="L8" s="5">
        <f>IF(시군구!$J8="","자료無",IF(시군구!$J8=0,0,시군구!K8/시군구!$J8))</f>
        <v>0</v>
      </c>
      <c r="M8" s="5"/>
      <c r="N8" s="5">
        <f>IF(시군구!$J8="","자료無",IF(시군구!$J8=0,0,시군구!M8/시군구!$J8))</f>
        <v>0.23333333333333334</v>
      </c>
      <c r="O8" s="5">
        <f>IF(시군구!$J8="","자료無",IF(시군구!$J8=0,0,시군구!N8/시군구!$J8))</f>
        <v>0.6</v>
      </c>
      <c r="P8" s="5">
        <f>IF(시군구!$J8="","자료無",IF(시군구!$J8=0,0,시군구!O8/시군구!$J8))</f>
        <v>0.05</v>
      </c>
      <c r="Q8" s="36">
        <f>IF(시군구!$J8="","자료無",IF(시군구!$J8=0,0,시군구!P8/시군구!$J8))</f>
        <v>0.11666666666666667</v>
      </c>
      <c r="R8" s="32">
        <f t="shared" si="2"/>
        <v>1</v>
      </c>
      <c r="S8" s="5">
        <f>IF(시군구!$Q8="","자료無",IF(시군구!$Q8=0,0,시군구!R8/시군구!$Q8))</f>
        <v>1.4285714285714285E-2</v>
      </c>
      <c r="T8" s="5"/>
      <c r="U8" s="5">
        <f>IF(시군구!$Q8="","자료無",IF(시군구!$Q8=0,0,시군구!T8/시군구!$Q8))</f>
        <v>0.11428571428571428</v>
      </c>
      <c r="V8" s="5">
        <f>IF(시군구!$Q8="","자료無",IF(시군구!$Q8=0,0,시군구!U8/시군구!$Q8))</f>
        <v>0.22857142857142856</v>
      </c>
      <c r="W8" s="5">
        <f>IF(시군구!$Q8="","자료無",IF(시군구!$Q8=0,0,시군구!V8/시군구!$Q8))</f>
        <v>0.15714285714285714</v>
      </c>
      <c r="X8" s="33">
        <f>IF(시군구!$Q8="","자료無",IF(시군구!$Q8=0,0,시군구!W8/시군구!$Q8))</f>
        <v>0.48571428571428571</v>
      </c>
      <c r="Y8" s="32">
        <f t="shared" si="3"/>
        <v>1</v>
      </c>
      <c r="Z8" s="5">
        <f>IF(시군구!$X8="","자료無",IF(시군구!$X8=0,0,시군구!Y8/시군구!$X8))</f>
        <v>8.2352941176470587E-2</v>
      </c>
      <c r="AA8" s="5"/>
      <c r="AB8" s="5">
        <f>IF(시군구!$X8="","자료無",IF(시군구!$X8=0,0,시군구!AA8/시군구!$X8))</f>
        <v>0.27058823529411763</v>
      </c>
      <c r="AC8" s="5">
        <f>IF(시군구!$X8="","자료無",IF(시군구!$X8=0,0,시군구!AB8/시군구!$X8))</f>
        <v>0.3411764705882353</v>
      </c>
      <c r="AD8" s="5">
        <f>IF(시군구!$X8="","자료無",IF(시군구!$X8=0,0,시군구!AC8/시군구!$X8))</f>
        <v>0.18823529411764706</v>
      </c>
      <c r="AE8" s="5">
        <f>IF(시군구!$X8="","자료無",IF(시군구!$X8=0,0,시군구!AD8/시군구!$X8))</f>
        <v>0.11764705882352941</v>
      </c>
      <c r="AF8" s="32">
        <f t="shared" si="6"/>
        <v>1</v>
      </c>
      <c r="AG8" s="5">
        <f>IF(시군구!$AE8="","자료無",IF(시군구!$AE8=0,0,시군구!AF8/시군구!$AE8))</f>
        <v>0</v>
      </c>
      <c r="AH8" s="5"/>
      <c r="AI8" s="5">
        <f>IF(시군구!$AE8="","자료無",IF(시군구!$AE8=0,0,시군구!AH8/시군구!$AE8))</f>
        <v>0</v>
      </c>
      <c r="AJ8" s="5">
        <f>IF(시군구!$AE8="","자료無",IF(시군구!$AE8=0,0,시군구!AI8/시군구!$AE8))</f>
        <v>0</v>
      </c>
      <c r="AK8" s="5">
        <f>IF(시군구!$AE8="","자료無",IF(시군구!$AE8=0,0,시군구!AJ8/시군구!$AE8))</f>
        <v>0</v>
      </c>
      <c r="AL8" s="5">
        <f>IF(시군구!$AE8="","자료無",IF(시군구!$AE8=0,0,시군구!AK8/시군구!$AE8))</f>
        <v>1</v>
      </c>
      <c r="AM8" s="32">
        <f t="shared" si="5"/>
        <v>0.99999999999999989</v>
      </c>
      <c r="AN8" s="5">
        <f>IF(시군구!$AL8="","자료無",IF(시군구!$AL8=0,0,시군구!AM8/시군구!$AL8))</f>
        <v>4.7619047619047616E-2</v>
      </c>
      <c r="AO8" s="5"/>
      <c r="AP8" s="5">
        <f>IF(시군구!$AL8="","자료無",IF(시군구!$AL8=0,0,시군구!AO8/시군구!$AL8))</f>
        <v>0.19047619047619047</v>
      </c>
      <c r="AQ8" s="5">
        <f>IF(시군구!$AL8="","자료無",IF(시군구!$AL8=0,0,시군구!AP8/시군구!$AL8))</f>
        <v>0.47619047619047616</v>
      </c>
      <c r="AR8" s="5">
        <f>IF(시군구!$AL8="","자료無",IF(시군구!$AL8=0,0,시군구!AQ8/시군구!$AL8))</f>
        <v>9.5238095238095233E-2</v>
      </c>
      <c r="AS8" s="33">
        <f>IF(시군구!$AL8="","자료無",IF(시군구!$AL8=0,0,시군구!AR8/시군구!$AL8))</f>
        <v>0.19047619047619047</v>
      </c>
    </row>
    <row r="9" spans="1:45" outlineLevel="2">
      <c r="A9" s="45"/>
      <c r="B9" s="28" t="s">
        <v>76</v>
      </c>
      <c r="C9" s="46" t="s">
        <v>23</v>
      </c>
      <c r="D9" s="30">
        <f t="shared" si="0"/>
        <v>0.99999999999999989</v>
      </c>
      <c r="E9" s="5">
        <f>IF(시군구!$C9="","자료無",IF(시군구!$C9=0,0,시군구!D9/시군구!$C9))</f>
        <v>6.3694267515923567E-2</v>
      </c>
      <c r="F9" s="5"/>
      <c r="G9" s="5">
        <f>IF(시군구!$C9="","자료無",IF(시군구!$C9=0,0,시군구!F9/시군구!$C9))</f>
        <v>0.3073248407643312</v>
      </c>
      <c r="H9" s="5">
        <f>IF(시군구!$C9="","자료無",IF(시군구!$C9=0,0,시군구!G9/시군구!$C9))</f>
        <v>0.35668789808917195</v>
      </c>
      <c r="I9" s="5">
        <f>IF(시군구!$C9="","자료無",IF(시군구!$C9=0,0,시군구!H9/시군구!$C9))</f>
        <v>0.19108280254777071</v>
      </c>
      <c r="J9" s="33">
        <f>IF(시군구!$C9="","자료無",IF(시군구!$C9=0,0,시군구!I9/시군구!$C9))</f>
        <v>8.1210191082802544E-2</v>
      </c>
      <c r="K9" s="32">
        <f t="shared" si="1"/>
        <v>0.99999999999999989</v>
      </c>
      <c r="L9" s="5">
        <f>IF(시군구!$J9="","자료無",IF(시군구!$J9=0,0,시군구!K9/시군구!$J9))</f>
        <v>0</v>
      </c>
      <c r="M9" s="5"/>
      <c r="N9" s="5">
        <f>IF(시군구!$J9="","자료無",IF(시군구!$J9=0,0,시군구!M9/시군구!$J9))</f>
        <v>0.21126760563380281</v>
      </c>
      <c r="O9" s="5">
        <f>IF(시군구!$J9="","자료無",IF(시군구!$J9=0,0,시군구!N9/시군구!$J9))</f>
        <v>0.52112676056338025</v>
      </c>
      <c r="P9" s="5">
        <f>IF(시군구!$J9="","자료無",IF(시군구!$J9=0,0,시군구!O9/시군구!$J9))</f>
        <v>9.8591549295774641E-2</v>
      </c>
      <c r="Q9" s="36">
        <f>IF(시군구!$J9="","자료無",IF(시군구!$J9=0,0,시군구!P9/시군구!$J9))</f>
        <v>0.16901408450704225</v>
      </c>
      <c r="R9" s="32">
        <f t="shared" si="2"/>
        <v>1</v>
      </c>
      <c r="S9" s="5">
        <f>IF(시군구!$Q9="","자료無",IF(시군구!$Q9=0,0,시군구!R9/시군구!$Q9))</f>
        <v>9.6153846153846159E-3</v>
      </c>
      <c r="T9" s="5"/>
      <c r="U9" s="5">
        <f>IF(시군구!$Q9="","자료無",IF(시군구!$Q9=0,0,시군구!T9/시군구!$Q9))</f>
        <v>8.6538461538461536E-2</v>
      </c>
      <c r="V9" s="5">
        <f>IF(시군구!$Q9="","자료無",IF(시군구!$Q9=0,0,시군구!U9/시군구!$Q9))</f>
        <v>0.30769230769230771</v>
      </c>
      <c r="W9" s="5">
        <f>IF(시군구!$Q9="","자료無",IF(시군구!$Q9=0,0,시군구!V9/시군구!$Q9))</f>
        <v>0.32692307692307693</v>
      </c>
      <c r="X9" s="33">
        <f>IF(시군구!$Q9="","자료無",IF(시군구!$Q9=0,0,시군구!W9/시군구!$Q9))</f>
        <v>0.26923076923076922</v>
      </c>
      <c r="Y9" s="32">
        <f t="shared" si="3"/>
        <v>0.99999999999999989</v>
      </c>
      <c r="Z9" s="5">
        <f>IF(시군구!$X9="","자료無",IF(시군구!$X9=0,0,시군구!Y9/시군구!$X9))</f>
        <v>5.1546391752577317E-2</v>
      </c>
      <c r="AA9" s="5"/>
      <c r="AB9" s="5">
        <f>IF(시군구!$X9="","자료無",IF(시군구!$X9=0,0,시군구!AA9/시군구!$X9))</f>
        <v>0.24742268041237114</v>
      </c>
      <c r="AC9" s="5">
        <f>IF(시군구!$X9="","자료無",IF(시군구!$X9=0,0,시군구!AB9/시군구!$X9))</f>
        <v>0.40206185567010311</v>
      </c>
      <c r="AD9" s="5">
        <f>IF(시군구!$X9="","자료無",IF(시군구!$X9=0,0,시군구!AC9/시군구!$X9))</f>
        <v>0.14432989690721648</v>
      </c>
      <c r="AE9" s="5">
        <f>IF(시군구!$X9="","자료無",IF(시군구!$X9=0,0,시군구!AD9/시군구!$X9))</f>
        <v>0.15463917525773196</v>
      </c>
      <c r="AF9" s="32">
        <f t="shared" si="6"/>
        <v>1</v>
      </c>
      <c r="AG9" s="5">
        <f>IF(시군구!$AE9="","자료無",IF(시군구!$AE9=0,0,시군구!AF9/시군구!$AE9))</f>
        <v>0</v>
      </c>
      <c r="AH9" s="5"/>
      <c r="AI9" s="5">
        <f>IF(시군구!$AE9="","자료無",IF(시군구!$AE9=0,0,시군구!AH9/시군구!$AE9))</f>
        <v>0</v>
      </c>
      <c r="AJ9" s="5">
        <f>IF(시군구!$AE9="","자료無",IF(시군구!$AE9=0,0,시군구!AI9/시군구!$AE9))</f>
        <v>1</v>
      </c>
      <c r="AK9" s="5">
        <f>IF(시군구!$AE9="","자료無",IF(시군구!$AE9=0,0,시군구!AJ9/시군구!$AE9))</f>
        <v>0</v>
      </c>
      <c r="AL9" s="5">
        <f>IF(시군구!$AE9="","자료無",IF(시군구!$AE9=0,0,시군구!AK9/시군구!$AE9))</f>
        <v>0</v>
      </c>
      <c r="AM9" s="32">
        <f t="shared" si="5"/>
        <v>1</v>
      </c>
      <c r="AN9" s="5">
        <f>IF(시군구!$AL9="","자료無",IF(시군구!$AL9=0,0,시군구!AM9/시군구!$AL9))</f>
        <v>6.6666666666666666E-2</v>
      </c>
      <c r="AO9" s="5"/>
      <c r="AP9" s="5">
        <f>IF(시군구!$AL9="","자료無",IF(시군구!$AL9=0,0,시군구!AO9/시군구!$AL9))</f>
        <v>0.33333333333333331</v>
      </c>
      <c r="AQ9" s="5">
        <f>IF(시군구!$AL9="","자료無",IF(시군구!$AL9=0,0,시군구!AP9/시군구!$AL9))</f>
        <v>0.26666666666666666</v>
      </c>
      <c r="AR9" s="5">
        <f>IF(시군구!$AL9="","자료無",IF(시군구!$AL9=0,0,시군구!AQ9/시군구!$AL9))</f>
        <v>0.2</v>
      </c>
      <c r="AS9" s="33">
        <f>IF(시군구!$AL9="","자료無",IF(시군구!$AL9=0,0,시군구!AR9/시군구!$AL9))</f>
        <v>0.13333333333333333</v>
      </c>
    </row>
    <row r="10" spans="1:45" outlineLevel="2">
      <c r="A10" s="45"/>
      <c r="B10" s="28" t="s">
        <v>76</v>
      </c>
      <c r="C10" s="46" t="s">
        <v>24</v>
      </c>
      <c r="D10" s="30">
        <f t="shared" si="0"/>
        <v>1</v>
      </c>
      <c r="E10" s="5">
        <f>IF(시군구!$C10="","자료無",IF(시군구!$C10=0,0,시군구!D10/시군구!$C10))</f>
        <v>7.8397212543554001E-2</v>
      </c>
      <c r="F10" s="5"/>
      <c r="G10" s="5">
        <f>IF(시군구!$C10="","자료無",IF(시군구!$C10=0,0,시군구!F10/시군구!$C10))</f>
        <v>0.2456445993031359</v>
      </c>
      <c r="H10" s="5">
        <f>IF(시군구!$C10="","자료無",IF(시군구!$C10=0,0,시군구!G10/시군구!$C10))</f>
        <v>0.31010452961672474</v>
      </c>
      <c r="I10" s="5">
        <f>IF(시군구!$C10="","자료無",IF(시군구!$C10=0,0,시군구!H10/시군구!$C10))</f>
        <v>0.27526132404181186</v>
      </c>
      <c r="J10" s="33">
        <f>IF(시군구!$C10="","자료無",IF(시군구!$C10=0,0,시군구!I10/시군구!$C10))</f>
        <v>9.0592334494773524E-2</v>
      </c>
      <c r="K10" s="32">
        <f t="shared" si="1"/>
        <v>1</v>
      </c>
      <c r="L10" s="5">
        <f>IF(시군구!$J10="","자료無",IF(시군구!$J10=0,0,시군구!K10/시군구!$J10))</f>
        <v>0</v>
      </c>
      <c r="M10" s="5"/>
      <c r="N10" s="5">
        <f>IF(시군구!$J10="","자료無",IF(시군구!$J10=0,0,시군구!M10/시군구!$J10))</f>
        <v>0.18840579710144928</v>
      </c>
      <c r="O10" s="5">
        <f>IF(시군구!$J10="","자료無",IF(시군구!$J10=0,0,시군구!N10/시군구!$J10))</f>
        <v>0.39130434782608697</v>
      </c>
      <c r="P10" s="5">
        <f>IF(시군구!$J10="","자료無",IF(시군구!$J10=0,0,시군구!O10/시군구!$J10))</f>
        <v>0.34782608695652173</v>
      </c>
      <c r="Q10" s="36">
        <f>IF(시군구!$J10="","자료無",IF(시군구!$J10=0,0,시군구!P10/시군구!$J10))</f>
        <v>7.2463768115942032E-2</v>
      </c>
      <c r="R10" s="32">
        <f t="shared" si="2"/>
        <v>1</v>
      </c>
      <c r="S10" s="5">
        <f>IF(시군구!$Q10="","자료無",IF(시군구!$Q10=0,0,시군구!R10/시군구!$Q10))</f>
        <v>1.0416666666666666E-2</v>
      </c>
      <c r="T10" s="5"/>
      <c r="U10" s="5">
        <f>IF(시군구!$Q10="","자료無",IF(시군구!$Q10=0,0,시군구!T10/시군구!$Q10))</f>
        <v>9.375E-2</v>
      </c>
      <c r="V10" s="5">
        <f>IF(시군구!$Q10="","자료無",IF(시군구!$Q10=0,0,시군구!U10/시군구!$Q10))</f>
        <v>0.23958333333333334</v>
      </c>
      <c r="W10" s="5">
        <f>IF(시군구!$Q10="","자료無",IF(시군구!$Q10=0,0,시군구!V10/시군구!$Q10))</f>
        <v>0.23958333333333334</v>
      </c>
      <c r="X10" s="33">
        <f>IF(시군구!$Q10="","자료無",IF(시군구!$Q10=0,0,시군구!W10/시군구!$Q10))</f>
        <v>0.41666666666666669</v>
      </c>
      <c r="Y10" s="32">
        <f t="shared" si="3"/>
        <v>1</v>
      </c>
      <c r="Z10" s="5">
        <f>IF(시군구!$X10="","자료無",IF(시군구!$X10=0,0,시군구!Y10/시군구!$X10))</f>
        <v>6.4516129032258063E-2</v>
      </c>
      <c r="AA10" s="5"/>
      <c r="AB10" s="5">
        <f>IF(시군구!$X10="","자료無",IF(시군구!$X10=0,0,시군구!AA10/시군구!$X10))</f>
        <v>0.20430107526881722</v>
      </c>
      <c r="AC10" s="5">
        <f>IF(시군구!$X10="","자료無",IF(시군구!$X10=0,0,시군구!AB10/시군구!$X10))</f>
        <v>0.35483870967741937</v>
      </c>
      <c r="AD10" s="5">
        <f>IF(시군구!$X10="","자료無",IF(시군구!$X10=0,0,시군구!AC10/시군구!$X10))</f>
        <v>0.27956989247311825</v>
      </c>
      <c r="AE10" s="5">
        <f>IF(시군구!$X10="","자료無",IF(시군구!$X10=0,0,시군구!AD10/시군구!$X10))</f>
        <v>9.6774193548387094E-2</v>
      </c>
      <c r="AF10" s="32">
        <f t="shared" si="6"/>
        <v>0</v>
      </c>
      <c r="AG10" s="5">
        <f>IF(시군구!$AE10="","자료無",IF(시군구!$AE10=0,0,시군구!AF10/시군구!$AE10))</f>
        <v>0</v>
      </c>
      <c r="AH10" s="5"/>
      <c r="AI10" s="5">
        <f>IF(시군구!$AE10="","자료無",IF(시군구!$AE10=0,0,시군구!AH10/시군구!$AE10))</f>
        <v>0</v>
      </c>
      <c r="AJ10" s="5">
        <f>IF(시군구!$AE10="","자료無",IF(시군구!$AE10=0,0,시군구!AI10/시군구!$AE10))</f>
        <v>0</v>
      </c>
      <c r="AK10" s="5">
        <f>IF(시군구!$AE10="","자료無",IF(시군구!$AE10=0,0,시군구!AJ10/시군구!$AE10))</f>
        <v>0</v>
      </c>
      <c r="AL10" s="5">
        <f>IF(시군구!$AE10="","자료無",IF(시군구!$AE10=0,0,시군구!AK10/시군구!$AE10))</f>
        <v>0</v>
      </c>
      <c r="AM10" s="32">
        <f t="shared" si="5"/>
        <v>1</v>
      </c>
      <c r="AN10" s="5">
        <f>IF(시군구!$AL10="","자료無",IF(시군구!$AL10=0,0,시군구!AM10/시군구!$AL10))</f>
        <v>6.6666666666666666E-2</v>
      </c>
      <c r="AO10" s="5"/>
      <c r="AP10" s="5">
        <f>IF(시군구!$AL10="","자료無",IF(시군구!$AL10=0,0,시군구!AO10/시군구!$AL10))</f>
        <v>0.2</v>
      </c>
      <c r="AQ10" s="5">
        <f>IF(시군구!$AL10="","자료無",IF(시군구!$AL10=0,0,시군구!AP10/시군구!$AL10))</f>
        <v>0.33333333333333331</v>
      </c>
      <c r="AR10" s="5">
        <f>IF(시군구!$AL10="","자료無",IF(시군구!$AL10=0,0,시군구!AQ10/시군구!$AL10))</f>
        <v>0.26666666666666666</v>
      </c>
      <c r="AS10" s="33">
        <f>IF(시군구!$AL10="","자료無",IF(시군구!$AL10=0,0,시군구!AR10/시군구!$AL10))</f>
        <v>0.13333333333333333</v>
      </c>
    </row>
    <row r="11" spans="1:45" outlineLevel="2">
      <c r="A11" s="45"/>
      <c r="B11" s="28" t="s">
        <v>76</v>
      </c>
      <c r="C11" s="46" t="s">
        <v>25</v>
      </c>
      <c r="D11" s="30">
        <f t="shared" si="0"/>
        <v>1</v>
      </c>
      <c r="E11" s="5">
        <f>IF(시군구!$C11="","자료無",IF(시군구!$C11=0,0,시군구!D11/시군구!$C11))</f>
        <v>6.5902578796561598E-2</v>
      </c>
      <c r="F11" s="5"/>
      <c r="G11" s="5">
        <f>IF(시군구!$C11="","자료無",IF(시군구!$C11=0,0,시군구!F11/시군구!$C11))</f>
        <v>0.28510028653295127</v>
      </c>
      <c r="H11" s="5">
        <f>IF(시군구!$C11="","자료無",IF(시군구!$C11=0,0,시군구!G11/시군구!$C11))</f>
        <v>0.41404011461318052</v>
      </c>
      <c r="I11" s="5">
        <f>IF(시군구!$C11="","자료無",IF(시군구!$C11=0,0,시군구!H11/시군구!$C11))</f>
        <v>0.1504297994269341</v>
      </c>
      <c r="J11" s="33">
        <f>IF(시군구!$C11="","자료無",IF(시군구!$C11=0,0,시군구!I11/시군구!$C11))</f>
        <v>8.452722063037249E-2</v>
      </c>
      <c r="K11" s="32">
        <f t="shared" si="1"/>
        <v>1</v>
      </c>
      <c r="L11" s="5">
        <f>IF(시군구!$J11="","자료無",IF(시군구!$J11=0,0,시군구!K11/시군구!$J11))</f>
        <v>0</v>
      </c>
      <c r="M11" s="5"/>
      <c r="N11" s="5">
        <f>IF(시군구!$J11="","자료無",IF(시군구!$J11=0,0,시군구!M11/시군구!$J11))</f>
        <v>0.17948717948717949</v>
      </c>
      <c r="O11" s="5">
        <f>IF(시군구!$J11="","자료無",IF(시군구!$J11=0,0,시군구!N11/시군구!$J11))</f>
        <v>0.65384615384615385</v>
      </c>
      <c r="P11" s="5">
        <f>IF(시군구!$J11="","자료無",IF(시군구!$J11=0,0,시군구!O11/시군구!$J11))</f>
        <v>0.10256410256410256</v>
      </c>
      <c r="Q11" s="36">
        <f>IF(시군구!$J11="","자료無",IF(시군구!$J11=0,0,시군구!P11/시군구!$J11))</f>
        <v>6.4102564102564097E-2</v>
      </c>
      <c r="R11" s="32">
        <f t="shared" si="2"/>
        <v>1</v>
      </c>
      <c r="S11" s="5">
        <f>IF(시군구!$Q11="","자료無",IF(시군구!$Q11=0,0,시군구!R11/시군구!$Q11))</f>
        <v>9.5238095238095247E-3</v>
      </c>
      <c r="T11" s="5"/>
      <c r="U11" s="5">
        <f>IF(시군구!$Q11="","자료無",IF(시군구!$Q11=0,0,시군구!T11/시군구!$Q11))</f>
        <v>0.12380952380952381</v>
      </c>
      <c r="V11" s="5">
        <f>IF(시군구!$Q11="","자료無",IF(시군구!$Q11=0,0,시군구!U11/시군구!$Q11))</f>
        <v>0.23809523809523808</v>
      </c>
      <c r="W11" s="5">
        <f>IF(시군구!$Q11="","자료無",IF(시군구!$Q11=0,0,시군구!V11/시군구!$Q11))</f>
        <v>0.2857142857142857</v>
      </c>
      <c r="X11" s="33">
        <f>IF(시군구!$Q11="","자료無",IF(시군구!$Q11=0,0,시군구!W11/시군구!$Q11))</f>
        <v>0.34285714285714286</v>
      </c>
      <c r="Y11" s="32">
        <f t="shared" si="3"/>
        <v>0.99999999999999989</v>
      </c>
      <c r="Z11" s="5">
        <f>IF(시군구!$X11="","자료無",IF(시군구!$X11=0,0,시군구!Y11/시군구!$X11))</f>
        <v>4.1666666666666664E-2</v>
      </c>
      <c r="AA11" s="5"/>
      <c r="AB11" s="5">
        <f>IF(시군구!$X11="","자료無",IF(시군구!$X11=0,0,시군구!AA11/시군구!$X11))</f>
        <v>0.27083333333333331</v>
      </c>
      <c r="AC11" s="5">
        <f>IF(시군구!$X11="","자료無",IF(시군구!$X11=0,0,시군구!AB11/시군구!$X11))</f>
        <v>0.36458333333333331</v>
      </c>
      <c r="AD11" s="5">
        <f>IF(시군구!$X11="","자료無",IF(시군구!$X11=0,0,시군구!AC11/시군구!$X11))</f>
        <v>0.22916666666666666</v>
      </c>
      <c r="AE11" s="5">
        <f>IF(시군구!$X11="","자료無",IF(시군구!$X11=0,0,시군구!AD11/시군구!$X11))</f>
        <v>9.375E-2</v>
      </c>
      <c r="AF11" s="32">
        <f t="shared" si="6"/>
        <v>0</v>
      </c>
      <c r="AG11" s="5">
        <f>IF(시군구!$AE11="","자료無",IF(시군구!$AE11=0,0,시군구!AF11/시군구!$AE11))</f>
        <v>0</v>
      </c>
      <c r="AH11" s="5"/>
      <c r="AI11" s="5">
        <f>IF(시군구!$AE11="","자료無",IF(시군구!$AE11=0,0,시군구!AH11/시군구!$AE11))</f>
        <v>0</v>
      </c>
      <c r="AJ11" s="5">
        <f>IF(시군구!$AE11="","자료無",IF(시군구!$AE11=0,0,시군구!AI11/시군구!$AE11))</f>
        <v>0</v>
      </c>
      <c r="AK11" s="5">
        <f>IF(시군구!$AE11="","자료無",IF(시군구!$AE11=0,0,시군구!AJ11/시군구!$AE11))</f>
        <v>0</v>
      </c>
      <c r="AL11" s="5">
        <f>IF(시군구!$AE11="","자료無",IF(시군구!$AE11=0,0,시군구!AK11/시군구!$AE11))</f>
        <v>0</v>
      </c>
      <c r="AM11" s="32">
        <f t="shared" si="5"/>
        <v>1</v>
      </c>
      <c r="AN11" s="5">
        <f>IF(시군구!$AL11="","자료無",IF(시군구!$AL11=0,0,시군구!AM11/시군구!$AL11))</f>
        <v>0</v>
      </c>
      <c r="AO11" s="5"/>
      <c r="AP11" s="5">
        <f>IF(시군구!$AL11="","자료無",IF(시군구!$AL11=0,0,시군구!AO11/시군구!$AL11))</f>
        <v>0.41176470588235292</v>
      </c>
      <c r="AQ11" s="5">
        <f>IF(시군구!$AL11="","자료無",IF(시군구!$AL11=0,0,시군구!AP11/시군구!$AL11))</f>
        <v>0.35294117647058826</v>
      </c>
      <c r="AR11" s="5">
        <f>IF(시군구!$AL11="","자료無",IF(시군구!$AL11=0,0,시군구!AQ11/시군구!$AL11))</f>
        <v>0.11764705882352941</v>
      </c>
      <c r="AS11" s="33">
        <f>IF(시군구!$AL11="","자료無",IF(시군구!$AL11=0,0,시군구!AR11/시군구!$AL11))</f>
        <v>0.11764705882352941</v>
      </c>
    </row>
    <row r="12" spans="1:45" outlineLevel="2">
      <c r="A12" s="45"/>
      <c r="B12" s="28" t="s">
        <v>76</v>
      </c>
      <c r="C12" s="46" t="s">
        <v>26</v>
      </c>
      <c r="D12" s="30">
        <f t="shared" si="0"/>
        <v>1</v>
      </c>
      <c r="E12" s="5">
        <f>IF(시군구!$C12="","자료無",IF(시군구!$C12=0,0,시군구!D12/시군구!$C12))</f>
        <v>6.3683304647160072E-2</v>
      </c>
      <c r="F12" s="5"/>
      <c r="G12" s="5">
        <f>IF(시군구!$C12="","자료無",IF(시군구!$C12=0,0,시군구!F12/시군구!$C12))</f>
        <v>0.27366609294320138</v>
      </c>
      <c r="H12" s="5">
        <f>IF(시군구!$C12="","자료無",IF(시군구!$C12=0,0,시군구!G12/시군구!$C12))</f>
        <v>0.34251290877796903</v>
      </c>
      <c r="I12" s="5">
        <f>IF(시군구!$C12="","자료無",IF(시군구!$C12=0,0,시군구!H12/시군구!$C12))</f>
        <v>0.23235800344234078</v>
      </c>
      <c r="J12" s="33">
        <f>IF(시군구!$C12="","자료無",IF(시군구!$C12=0,0,시군구!I12/시군구!$C12))</f>
        <v>8.7779690189328741E-2</v>
      </c>
      <c r="K12" s="32">
        <f t="shared" si="1"/>
        <v>1</v>
      </c>
      <c r="L12" s="5">
        <f>IF(시군구!$J12="","자료無",IF(시군구!$J12=0,0,시군구!K12/시군구!$J12))</f>
        <v>0</v>
      </c>
      <c r="M12" s="5"/>
      <c r="N12" s="5">
        <f>IF(시군구!$J12="","자료無",IF(시군구!$J12=0,0,시군구!M12/시군구!$J12))</f>
        <v>0.20338983050847459</v>
      </c>
      <c r="O12" s="5">
        <f>IF(시군구!$J12="","자료無",IF(시군구!$J12=0,0,시군구!N12/시군구!$J12))</f>
        <v>0.64406779661016944</v>
      </c>
      <c r="P12" s="5">
        <f>IF(시군구!$J12="","자료無",IF(시군구!$J12=0,0,시군구!O12/시군구!$J12))</f>
        <v>8.4745762711864403E-2</v>
      </c>
      <c r="Q12" s="36">
        <f>IF(시군구!$J12="","자료無",IF(시군구!$J12=0,0,시군구!P12/시군구!$J12))</f>
        <v>6.7796610169491525E-2</v>
      </c>
      <c r="R12" s="32">
        <f t="shared" si="2"/>
        <v>1</v>
      </c>
      <c r="S12" s="5">
        <f>IF(시군구!$Q12="","자료無",IF(시군구!$Q12=0,0,시군구!R12/시군구!$Q12))</f>
        <v>1.0416666666666666E-2</v>
      </c>
      <c r="T12" s="5"/>
      <c r="U12" s="5">
        <f>IF(시군구!$Q12="","자료無",IF(시군구!$Q12=0,0,시군구!T12/시군구!$Q12))</f>
        <v>0.10416666666666667</v>
      </c>
      <c r="V12" s="5">
        <f>IF(시군구!$Q12="","자료無",IF(시군구!$Q12=0,0,시군구!U12/시군구!$Q12))</f>
        <v>0.23958333333333334</v>
      </c>
      <c r="W12" s="5">
        <f>IF(시군구!$Q12="","자료無",IF(시군구!$Q12=0,0,시군구!V12/시군구!$Q12))</f>
        <v>0.29166666666666669</v>
      </c>
      <c r="X12" s="33">
        <f>IF(시군구!$Q12="","자료無",IF(시군구!$Q12=0,0,시군구!W12/시군구!$Q12))</f>
        <v>0.35416666666666669</v>
      </c>
      <c r="Y12" s="32">
        <f t="shared" si="3"/>
        <v>1</v>
      </c>
      <c r="Z12" s="5">
        <f>IF(시군구!$X12="","자료無",IF(시군구!$X12=0,0,시군구!Y12/시군구!$X12))</f>
        <v>4.0404040404040407E-2</v>
      </c>
      <c r="AA12" s="5"/>
      <c r="AB12" s="5">
        <f>IF(시군구!$X12="","자료無",IF(시군구!$X12=0,0,시군구!AA12/시군구!$X12))</f>
        <v>0.23232323232323232</v>
      </c>
      <c r="AC12" s="5">
        <f>IF(시군구!$X12="","자료無",IF(시군구!$X12=0,0,시군구!AB12/시군구!$X12))</f>
        <v>0.48484848484848486</v>
      </c>
      <c r="AD12" s="5">
        <f>IF(시군구!$X12="","자료無",IF(시군구!$X12=0,0,시군구!AC12/시군구!$X12))</f>
        <v>0.20202020202020202</v>
      </c>
      <c r="AE12" s="5">
        <f>IF(시군구!$X12="","자료無",IF(시군구!$X12=0,0,시군구!AD12/시군구!$X12))</f>
        <v>4.0404040404040407E-2</v>
      </c>
      <c r="AF12" s="32">
        <f t="shared" si="6"/>
        <v>0</v>
      </c>
      <c r="AG12" s="5">
        <f>IF(시군구!$AE12="","자료無",IF(시군구!$AE12=0,0,시군구!AF12/시군구!$AE12))</f>
        <v>0</v>
      </c>
      <c r="AH12" s="5"/>
      <c r="AI12" s="5">
        <f>IF(시군구!$AE12="","자료無",IF(시군구!$AE12=0,0,시군구!AH12/시군구!$AE12))</f>
        <v>0</v>
      </c>
      <c r="AJ12" s="5">
        <f>IF(시군구!$AE12="","자료無",IF(시군구!$AE12=0,0,시군구!AI12/시군구!$AE12))</f>
        <v>0</v>
      </c>
      <c r="AK12" s="5">
        <f>IF(시군구!$AE12="","자료無",IF(시군구!$AE12=0,0,시군구!AJ12/시군구!$AE12))</f>
        <v>0</v>
      </c>
      <c r="AL12" s="5">
        <f>IF(시군구!$AE12="","자료無",IF(시군구!$AE12=0,0,시군구!AK12/시군구!$AE12))</f>
        <v>0</v>
      </c>
      <c r="AM12" s="32">
        <f t="shared" si="5"/>
        <v>1</v>
      </c>
      <c r="AN12" s="5">
        <f>IF(시군구!$AL12="","자료無",IF(시군구!$AL12=0,0,시군구!AM12/시군구!$AL12))</f>
        <v>0</v>
      </c>
      <c r="AO12" s="5"/>
      <c r="AP12" s="5">
        <f>IF(시군구!$AL12="","자료無",IF(시군구!$AL12=0,0,시군구!AO12/시군구!$AL12))</f>
        <v>0.29411764705882354</v>
      </c>
      <c r="AQ12" s="5">
        <f>IF(시군구!$AL12="","자료無",IF(시군구!$AL12=0,0,시군구!AP12/시군구!$AL12))</f>
        <v>0.58823529411764708</v>
      </c>
      <c r="AR12" s="5">
        <f>IF(시군구!$AL12="","자료無",IF(시군구!$AL12=0,0,시군구!AQ12/시군구!$AL12))</f>
        <v>5.8823529411764705E-2</v>
      </c>
      <c r="AS12" s="33">
        <f>IF(시군구!$AL12="","자료無",IF(시군구!$AL12=0,0,시군구!AR12/시군구!$AL12))</f>
        <v>5.8823529411764705E-2</v>
      </c>
    </row>
    <row r="13" spans="1:45" outlineLevel="2">
      <c r="A13" s="45"/>
      <c r="B13" s="28" t="s">
        <v>76</v>
      </c>
      <c r="C13" s="46" t="s">
        <v>27</v>
      </c>
      <c r="D13" s="30">
        <f t="shared" si="0"/>
        <v>1</v>
      </c>
      <c r="E13" s="5">
        <f>IF(시군구!$C13="","자료無",IF(시군구!$C13=0,0,시군구!D13/시군구!$C13))</f>
        <v>6.7125645438898457E-2</v>
      </c>
      <c r="F13" s="5"/>
      <c r="G13" s="5">
        <f>IF(시군구!$C13="","자료無",IF(시군구!$C13=0,0,시군구!F13/시군구!$C13))</f>
        <v>0.25301204819277107</v>
      </c>
      <c r="H13" s="5">
        <f>IF(시군구!$C13="","자료無",IF(시군구!$C13=0,0,시군구!G13/시군구!$C13))</f>
        <v>0.33046471600688471</v>
      </c>
      <c r="I13" s="5">
        <f>IF(시군구!$C13="","자료無",IF(시군구!$C13=0,0,시군구!H13/시군구!$C13))</f>
        <v>0.2512908777969019</v>
      </c>
      <c r="J13" s="33">
        <f>IF(시군구!$C13="","자료無",IF(시군구!$C13=0,0,시군구!I13/시군구!$C13))</f>
        <v>9.8106712564543896E-2</v>
      </c>
      <c r="K13" s="32">
        <f t="shared" si="1"/>
        <v>0.99999999999999989</v>
      </c>
      <c r="L13" s="5">
        <f>IF(시군구!$J13="","자료無",IF(시군구!$J13=0,0,시군구!K13/시군구!$J13))</f>
        <v>0</v>
      </c>
      <c r="M13" s="5"/>
      <c r="N13" s="5">
        <f>IF(시군구!$J13="","자료無",IF(시군구!$J13=0,0,시군구!M13/시군구!$J13))</f>
        <v>0.19354838709677419</v>
      </c>
      <c r="O13" s="5">
        <f>IF(시군구!$J13="","자료無",IF(시군구!$J13=0,0,시군구!N13/시군구!$J13))</f>
        <v>0.38709677419354838</v>
      </c>
      <c r="P13" s="5">
        <f>IF(시군구!$J13="","자료無",IF(시군구!$J13=0,0,시군구!O13/시군구!$J13))</f>
        <v>0.32258064516129031</v>
      </c>
      <c r="Q13" s="36">
        <f>IF(시군구!$J13="","자료無",IF(시군구!$J13=0,0,시군구!P13/시군구!$J13))</f>
        <v>9.6774193548387094E-2</v>
      </c>
      <c r="R13" s="32">
        <f t="shared" si="2"/>
        <v>1</v>
      </c>
      <c r="S13" s="5">
        <f>IF(시군구!$Q13="","자료無",IF(시군구!$Q13=0,0,시군구!R13/시군구!$Q13))</f>
        <v>0</v>
      </c>
      <c r="T13" s="5"/>
      <c r="U13" s="5">
        <f>IF(시군구!$Q13="","자료無",IF(시군구!$Q13=0,0,시군구!T13/시군구!$Q13))</f>
        <v>9.7222222222222224E-2</v>
      </c>
      <c r="V13" s="5">
        <f>IF(시군구!$Q13="","자료無",IF(시군구!$Q13=0,0,시군구!U13/시군구!$Q13))</f>
        <v>0.2361111111111111</v>
      </c>
      <c r="W13" s="5">
        <f>IF(시군구!$Q13="","자료無",IF(시군구!$Q13=0,0,시군구!V13/시군구!$Q13))</f>
        <v>0.2361111111111111</v>
      </c>
      <c r="X13" s="33">
        <f>IF(시군구!$Q13="","자료無",IF(시군구!$Q13=0,0,시군구!W13/시군구!$Q13))</f>
        <v>0.43055555555555558</v>
      </c>
      <c r="Y13" s="32">
        <f t="shared" si="3"/>
        <v>0.99999999999999989</v>
      </c>
      <c r="Z13" s="5">
        <f>IF(시군구!$X13="","자료無",IF(시군구!$X13=0,0,시군구!Y13/시군구!$X13))</f>
        <v>4.49438202247191E-2</v>
      </c>
      <c r="AA13" s="5"/>
      <c r="AB13" s="5">
        <f>IF(시군구!$X13="","자료無",IF(시군구!$X13=0,0,시군구!AA13/시군구!$X13))</f>
        <v>0.19101123595505617</v>
      </c>
      <c r="AC13" s="5">
        <f>IF(시군구!$X13="","자료無",IF(시군구!$X13=0,0,시군구!AB13/시군구!$X13))</f>
        <v>0.23595505617977527</v>
      </c>
      <c r="AD13" s="5">
        <f>IF(시군구!$X13="","자료無",IF(시군구!$X13=0,0,시군구!AC13/시군구!$X13))</f>
        <v>0.3146067415730337</v>
      </c>
      <c r="AE13" s="5">
        <f>IF(시군구!$X13="","자료無",IF(시군구!$X13=0,0,시군구!AD13/시군구!$X13))</f>
        <v>0.21348314606741572</v>
      </c>
      <c r="AF13" s="32">
        <f t="shared" si="6"/>
        <v>1</v>
      </c>
      <c r="AG13" s="5">
        <f>IF(시군구!$AE13="","자료無",IF(시군구!$AE13=0,0,시군구!AF13/시군구!$AE13))</f>
        <v>0</v>
      </c>
      <c r="AH13" s="5"/>
      <c r="AI13" s="5">
        <f>IF(시군구!$AE13="","자료無",IF(시군구!$AE13=0,0,시군구!AH13/시군구!$AE13))</f>
        <v>0</v>
      </c>
      <c r="AJ13" s="5">
        <f>IF(시군구!$AE13="","자료無",IF(시군구!$AE13=0,0,시군구!AI13/시군구!$AE13))</f>
        <v>1</v>
      </c>
      <c r="AK13" s="5">
        <f>IF(시군구!$AE13="","자료無",IF(시군구!$AE13=0,0,시군구!AJ13/시군구!$AE13))</f>
        <v>0</v>
      </c>
      <c r="AL13" s="5">
        <f>IF(시군구!$AE13="","자료無",IF(시군구!$AE13=0,0,시군구!AK13/시군구!$AE13))</f>
        <v>0</v>
      </c>
      <c r="AM13" s="32">
        <f t="shared" si="5"/>
        <v>1</v>
      </c>
      <c r="AN13" s="5">
        <f>IF(시군구!$AL13="","자료無",IF(시군구!$AL13=0,0,시군구!AM13/시군구!$AL13))</f>
        <v>5.5555555555555552E-2</v>
      </c>
      <c r="AO13" s="5"/>
      <c r="AP13" s="5">
        <f>IF(시군구!$AL13="","자료無",IF(시군구!$AL13=0,0,시군구!AO13/시군구!$AL13))</f>
        <v>0.16666666666666666</v>
      </c>
      <c r="AQ13" s="5">
        <f>IF(시군구!$AL13="","자료無",IF(시군구!$AL13=0,0,시군구!AP13/시군구!$AL13))</f>
        <v>0.27777777777777779</v>
      </c>
      <c r="AR13" s="5">
        <f>IF(시군구!$AL13="","자료無",IF(시군구!$AL13=0,0,시군구!AQ13/시군구!$AL13))</f>
        <v>0.3888888888888889</v>
      </c>
      <c r="AS13" s="33">
        <f>IF(시군구!$AL13="","자료無",IF(시군구!$AL13=0,0,시군구!AR13/시군구!$AL13))</f>
        <v>0.1111111111111111</v>
      </c>
    </row>
    <row r="14" spans="1:45" outlineLevel="2">
      <c r="A14" s="45"/>
      <c r="B14" s="28" t="s">
        <v>76</v>
      </c>
      <c r="C14" s="46" t="s">
        <v>67</v>
      </c>
      <c r="D14" s="30">
        <f t="shared" si="0"/>
        <v>0.99282639885222379</v>
      </c>
      <c r="E14" s="5">
        <f>IF(시군구!$C14="","자료無",IF(시군구!$C14=0,0,시군구!D14/시군구!$C14))</f>
        <v>6.4562410329985651E-2</v>
      </c>
      <c r="F14" s="5"/>
      <c r="G14" s="5">
        <f>IF(시군구!$C14="","자료無",IF(시군구!$C14=0,0,시군구!F14/시군구!$C14))</f>
        <v>0.27977044476327118</v>
      </c>
      <c r="H14" s="5">
        <f>IF(시군구!$C14="","자료無",IF(시군구!$C14=0,0,시군구!G14/시군구!$C14))</f>
        <v>0.36441893830703015</v>
      </c>
      <c r="I14" s="5">
        <f>IF(시군구!$C14="","자료無",IF(시군구!$C14=0,0,시군구!H14/시군구!$C14))</f>
        <v>0.14634146341463414</v>
      </c>
      <c r="J14" s="33">
        <f>IF(시군구!$C14="","자료無",IF(시군구!$C14=0,0,시군구!I14/시군구!$C14))</f>
        <v>0.13773314203730272</v>
      </c>
      <c r="K14" s="32">
        <f t="shared" si="1"/>
        <v>1</v>
      </c>
      <c r="L14" s="5">
        <f>IF(시군구!$J14="","자료無",IF(시군구!$J14=0,0,시군구!K14/시군구!$J14))</f>
        <v>0</v>
      </c>
      <c r="M14" s="5"/>
      <c r="N14" s="5">
        <f>IF(시군구!$J14="","자료無",IF(시군구!$J14=0,0,시군구!M14/시군구!$J14))</f>
        <v>0.21212121212121213</v>
      </c>
      <c r="O14" s="5">
        <f>IF(시군구!$J14="","자료無",IF(시군구!$J14=0,0,시군구!N14/시군구!$J14))</f>
        <v>0.59090909090909094</v>
      </c>
      <c r="P14" s="5">
        <f>IF(시군구!$J14="","자료無",IF(시군구!$J14=0,0,시군구!O14/시군구!$J14))</f>
        <v>7.575757575757576E-2</v>
      </c>
      <c r="Q14" s="36">
        <f>IF(시군구!$J14="","자료無",IF(시군구!$J14=0,0,시군구!P14/시군구!$J14))</f>
        <v>0.12121212121212122</v>
      </c>
      <c r="R14" s="32">
        <f t="shared" si="2"/>
        <v>1</v>
      </c>
      <c r="S14" s="5">
        <f>IF(시군구!$Q14="","자료無",IF(시군구!$Q14=0,0,시군구!R14/시군구!$Q14))</f>
        <v>1.1235955056179775E-2</v>
      </c>
      <c r="T14" s="5"/>
      <c r="U14" s="5">
        <f>IF(시군구!$Q14="","자료無",IF(시군구!$Q14=0,0,시군구!T14/시군구!$Q14))</f>
        <v>0.11235955056179775</v>
      </c>
      <c r="V14" s="5">
        <f>IF(시군구!$Q14="","자료無",IF(시군구!$Q14=0,0,시군구!U14/시군구!$Q14))</f>
        <v>0.2808988764044944</v>
      </c>
      <c r="W14" s="5">
        <f>IF(시군구!$Q14="","자료無",IF(시군구!$Q14=0,0,시군구!V14/시군구!$Q14))</f>
        <v>0.14606741573033707</v>
      </c>
      <c r="X14" s="33">
        <f>IF(시군구!$Q14="","자료無",IF(시군구!$Q14=0,0,시군구!W14/시군구!$Q14))</f>
        <v>0.449438202247191</v>
      </c>
      <c r="Y14" s="32">
        <f t="shared" si="3"/>
        <v>0.98888888888888871</v>
      </c>
      <c r="Z14" s="5">
        <f>IF(시군구!$X14="","자료無",IF(시군구!$X14=0,0,시군구!Y14/시군구!$X14))</f>
        <v>5.5555555555555552E-2</v>
      </c>
      <c r="AA14" s="5"/>
      <c r="AB14" s="5">
        <f>IF(시군구!$X14="","자료無",IF(시군구!$X14=0,0,시군구!AA14/시군구!$X14))</f>
        <v>0.33333333333333331</v>
      </c>
      <c r="AC14" s="5">
        <f>IF(시군구!$X14="","자료無",IF(시군구!$X14=0,0,시군구!AB14/시군구!$X14))</f>
        <v>0.51111111111111107</v>
      </c>
      <c r="AD14" s="5">
        <f>IF(시군구!$X14="","자료無",IF(시군구!$X14=0,0,시군구!AC14/시군구!$X14))</f>
        <v>7.7777777777777779E-2</v>
      </c>
      <c r="AE14" s="5">
        <f>IF(시군구!$X14="","자료無",IF(시군구!$X14=0,0,시군구!AD14/시군구!$X14))</f>
        <v>1.1111111111111112E-2</v>
      </c>
      <c r="AF14" s="32">
        <f t="shared" si="6"/>
        <v>0</v>
      </c>
      <c r="AG14" s="5">
        <f>IF(시군구!$AE14="","자료無",IF(시군구!$AE14=0,0,시군구!AF14/시군구!$AE14))</f>
        <v>0</v>
      </c>
      <c r="AH14" s="5"/>
      <c r="AI14" s="5">
        <f>IF(시군구!$AE14="","자료無",IF(시군구!$AE14=0,0,시군구!AH14/시군구!$AE14))</f>
        <v>0</v>
      </c>
      <c r="AJ14" s="5">
        <f>IF(시군구!$AE14="","자료無",IF(시군구!$AE14=0,0,시군구!AI14/시군구!$AE14))</f>
        <v>0</v>
      </c>
      <c r="AK14" s="5">
        <f>IF(시군구!$AE14="","자료無",IF(시군구!$AE14=0,0,시군구!AJ14/시군구!$AE14))</f>
        <v>0</v>
      </c>
      <c r="AL14" s="5">
        <f>IF(시군구!$AE14="","자료無",IF(시군구!$AE14=0,0,시군구!AK14/시군구!$AE14))</f>
        <v>0</v>
      </c>
      <c r="AM14" s="32">
        <f t="shared" si="5"/>
        <v>1</v>
      </c>
      <c r="AN14" s="5">
        <f>IF(시군구!$AL14="","자료無",IF(시군구!$AL14=0,0,시군구!AM14/시군구!$AL14))</f>
        <v>5.8823529411764705E-2</v>
      </c>
      <c r="AO14" s="5"/>
      <c r="AP14" s="5">
        <f>IF(시군구!$AL14="","자료無",IF(시군구!$AL14=0,0,시군구!AO14/시군구!$AL14))</f>
        <v>0.23529411764705882</v>
      </c>
      <c r="AQ14" s="5">
        <f>IF(시군구!$AL14="","자료無",IF(시군구!$AL14=0,0,시군구!AP14/시군구!$AL14))</f>
        <v>0.41176470588235292</v>
      </c>
      <c r="AR14" s="5">
        <f>IF(시군구!$AL14="","자료無",IF(시군구!$AL14=0,0,시군구!AQ14/시군구!$AL14))</f>
        <v>0.23529411764705882</v>
      </c>
      <c r="AS14" s="33">
        <f>IF(시군구!$AL14="","자료無",IF(시군구!$AL14=0,0,시군구!AR14/시군구!$AL14))</f>
        <v>5.8823529411764705E-2</v>
      </c>
    </row>
    <row r="15" spans="1:45" outlineLevel="2">
      <c r="A15" s="45"/>
      <c r="B15" s="28" t="s">
        <v>76</v>
      </c>
      <c r="C15" s="46" t="s">
        <v>28</v>
      </c>
      <c r="D15" s="30">
        <f t="shared" si="0"/>
        <v>1</v>
      </c>
      <c r="E15" s="5">
        <f>IF(시군구!$C15="","자료無",IF(시군구!$C15=0,0,시군구!D15/시군구!$C15))</f>
        <v>6.9730586370839939E-2</v>
      </c>
      <c r="F15" s="5"/>
      <c r="G15" s="5">
        <f>IF(시군구!$C15="","자료無",IF(시군구!$C15=0,0,시군구!F15/시군구!$C15))</f>
        <v>0.25673534072900156</v>
      </c>
      <c r="H15" s="5">
        <f>IF(시군구!$C15="","자료無",IF(시군구!$C15=0,0,시군구!G15/시군구!$C15))</f>
        <v>0.32646592709984151</v>
      </c>
      <c r="I15" s="5">
        <f>IF(시군구!$C15="","자료無",IF(시군구!$C15=0,0,시군구!H15/시군구!$C15))</f>
        <v>0.23296354992076071</v>
      </c>
      <c r="J15" s="33">
        <f>IF(시군구!$C15="","자료無",IF(시군구!$C15=0,0,시군구!I15/시군구!$C15))</f>
        <v>0.11410459587955626</v>
      </c>
      <c r="K15" s="32">
        <f t="shared" si="1"/>
        <v>1</v>
      </c>
      <c r="L15" s="5">
        <f>IF(시군구!$J15="","자료無",IF(시군구!$J15=0,0,시군구!K15/시군구!$J15))</f>
        <v>0</v>
      </c>
      <c r="M15" s="5"/>
      <c r="N15" s="5">
        <f>IF(시군구!$J15="","자료無",IF(시군구!$J15=0,0,시군구!M15/시군구!$J15))</f>
        <v>0.17333333333333334</v>
      </c>
      <c r="O15" s="5">
        <f>IF(시군구!$J15="","자료無",IF(시군구!$J15=0,0,시군구!N15/시군구!$J15))</f>
        <v>0.36</v>
      </c>
      <c r="P15" s="5">
        <f>IF(시군구!$J15="","자료無",IF(시군구!$J15=0,0,시군구!O15/시군구!$J15))</f>
        <v>0.34666666666666668</v>
      </c>
      <c r="Q15" s="36">
        <f>IF(시군구!$J15="","자료無",IF(시군구!$J15=0,0,시군구!P15/시군구!$J15))</f>
        <v>0.12</v>
      </c>
      <c r="R15" s="32">
        <f t="shared" si="2"/>
        <v>1</v>
      </c>
      <c r="S15" s="5">
        <f>IF(시군구!$Q15="","자료無",IF(시군구!$Q15=0,0,시군구!R15/시군구!$Q15))</f>
        <v>1.6E-2</v>
      </c>
      <c r="T15" s="5"/>
      <c r="U15" s="5">
        <f>IF(시군구!$Q15="","자료無",IF(시군구!$Q15=0,0,시군구!T15/시군구!$Q15))</f>
        <v>9.6000000000000002E-2</v>
      </c>
      <c r="V15" s="5">
        <f>IF(시군구!$Q15="","자료無",IF(시군구!$Q15=0,0,시군구!U15/시군구!$Q15))</f>
        <v>0.192</v>
      </c>
      <c r="W15" s="5">
        <f>IF(시군구!$Q15="","자료無",IF(시군구!$Q15=0,0,시군구!V15/시군구!$Q15))</f>
        <v>0.224</v>
      </c>
      <c r="X15" s="33">
        <f>IF(시군구!$Q15="","자료無",IF(시군구!$Q15=0,0,시군구!W15/시군구!$Q15))</f>
        <v>0.47199999999999998</v>
      </c>
      <c r="Y15" s="32">
        <f t="shared" si="3"/>
        <v>1</v>
      </c>
      <c r="Z15" s="5">
        <f>IF(시군구!$X15="","자료無",IF(시군구!$X15=0,0,시군구!Y15/시군구!$X15))</f>
        <v>4.9504950495049507E-2</v>
      </c>
      <c r="AA15" s="5"/>
      <c r="AB15" s="5">
        <f>IF(시군구!$X15="","자료無",IF(시군구!$X15=0,0,시군구!AA15/시군구!$X15))</f>
        <v>0.16831683168316833</v>
      </c>
      <c r="AC15" s="5">
        <f>IF(시군구!$X15="","자료無",IF(시군구!$X15=0,0,시군구!AB15/시군구!$X15))</f>
        <v>0.25742574257425743</v>
      </c>
      <c r="AD15" s="5">
        <f>IF(시군구!$X15="","자료無",IF(시군구!$X15=0,0,시군구!AC15/시군구!$X15))</f>
        <v>0.31683168316831684</v>
      </c>
      <c r="AE15" s="5">
        <f>IF(시군구!$X15="","자료無",IF(시군구!$X15=0,0,시군구!AD15/시군구!$X15))</f>
        <v>0.20792079207920791</v>
      </c>
      <c r="AF15" s="32">
        <f t="shared" si="6"/>
        <v>0</v>
      </c>
      <c r="AG15" s="5">
        <f>IF(시군구!$AE15="","자료無",IF(시군구!$AE15=0,0,시군구!AF15/시군구!$AE15))</f>
        <v>0</v>
      </c>
      <c r="AH15" s="5"/>
      <c r="AI15" s="5">
        <f>IF(시군구!$AE15="","자료無",IF(시군구!$AE15=0,0,시군구!AH15/시군구!$AE15))</f>
        <v>0</v>
      </c>
      <c r="AJ15" s="5">
        <f>IF(시군구!$AE15="","자료無",IF(시군구!$AE15=0,0,시군구!AI15/시군구!$AE15))</f>
        <v>0</v>
      </c>
      <c r="AK15" s="5">
        <f>IF(시군구!$AE15="","자료無",IF(시군구!$AE15=0,0,시군구!AJ15/시군구!$AE15))</f>
        <v>0</v>
      </c>
      <c r="AL15" s="5">
        <f>IF(시군구!$AE15="","자료無",IF(시군구!$AE15=0,0,시군구!AK15/시군구!$AE15))</f>
        <v>0</v>
      </c>
      <c r="AM15" s="32">
        <f t="shared" si="5"/>
        <v>1</v>
      </c>
      <c r="AN15" s="5">
        <f>IF(시군구!$AL15="","자료無",IF(시군구!$AL15=0,0,시군구!AM15/시군구!$AL15))</f>
        <v>0</v>
      </c>
      <c r="AO15" s="5"/>
      <c r="AP15" s="5">
        <f>IF(시군구!$AL15="","자료無",IF(시군구!$AL15=0,0,시군구!AO15/시군구!$AL15))</f>
        <v>0.2</v>
      </c>
      <c r="AQ15" s="5">
        <f>IF(시군구!$AL15="","자료無",IF(시군구!$AL15=0,0,시군구!AP15/시군구!$AL15))</f>
        <v>0.26666666666666666</v>
      </c>
      <c r="AR15" s="5">
        <f>IF(시군구!$AL15="","자료無",IF(시군구!$AL15=0,0,시군구!AQ15/시군구!$AL15))</f>
        <v>0.33333333333333331</v>
      </c>
      <c r="AS15" s="33">
        <f>IF(시군구!$AL15="","자료無",IF(시군구!$AL15=0,0,시군구!AR15/시군구!$AL15))</f>
        <v>0.2</v>
      </c>
    </row>
    <row r="16" spans="1:45" outlineLevel="2">
      <c r="A16" s="45"/>
      <c r="B16" s="28" t="s">
        <v>76</v>
      </c>
      <c r="C16" s="46" t="s">
        <v>29</v>
      </c>
      <c r="D16" s="30">
        <f t="shared" si="0"/>
        <v>1</v>
      </c>
      <c r="E16" s="5">
        <f>IF(시군구!$C16="","자료無",IF(시군구!$C16=0,0,시군구!D16/시군구!$C16))</f>
        <v>6.7851373182552507E-2</v>
      </c>
      <c r="F16" s="5"/>
      <c r="G16" s="5">
        <f>IF(시군구!$C16="","자료無",IF(시군구!$C16=0,0,시군구!F16/시군구!$C16))</f>
        <v>0.28432956381260099</v>
      </c>
      <c r="H16" s="5">
        <f>IF(시군구!$C16="","자료無",IF(시군구!$C16=0,0,시군구!G16/시군구!$C16))</f>
        <v>0.35218093699515346</v>
      </c>
      <c r="I16" s="5">
        <f>IF(시군구!$C16="","자료無",IF(시군구!$C16=0,0,시군구!H16/시군구!$C16))</f>
        <v>0.19063004846526657</v>
      </c>
      <c r="J16" s="33">
        <f>IF(시군구!$C16="","자료無",IF(시군구!$C16=0,0,시군구!I16/시군구!$C16))</f>
        <v>0.1050080775444265</v>
      </c>
      <c r="K16" s="32">
        <f t="shared" si="1"/>
        <v>1</v>
      </c>
      <c r="L16" s="5">
        <f>IF(시군구!$J16="","자료無",IF(시군구!$J16=0,0,시군구!K16/시군구!$J16))</f>
        <v>0</v>
      </c>
      <c r="M16" s="5"/>
      <c r="N16" s="5">
        <f>IF(시군구!$J16="","자료無",IF(시군구!$J16=0,0,시군구!M16/시군구!$J16))</f>
        <v>0.20967741935483872</v>
      </c>
      <c r="O16" s="5">
        <f>IF(시군구!$J16="","자료無",IF(시군구!$J16=0,0,시군구!N16/시군구!$J16))</f>
        <v>0.56451612903225812</v>
      </c>
      <c r="P16" s="5">
        <f>IF(시군구!$J16="","자료無",IF(시군구!$J16=0,0,시군구!O16/시군구!$J16))</f>
        <v>0.16129032258064516</v>
      </c>
      <c r="Q16" s="36">
        <f>IF(시군구!$J16="","자료無",IF(시군구!$J16=0,0,시군구!P16/시군구!$J16))</f>
        <v>6.4516129032258063E-2</v>
      </c>
      <c r="R16" s="32">
        <f t="shared" si="2"/>
        <v>1</v>
      </c>
      <c r="S16" s="5">
        <f>IF(시군구!$Q16="","자료無",IF(시군구!$Q16=0,0,시군구!R16/시군구!$Q16))</f>
        <v>0</v>
      </c>
      <c r="T16" s="5"/>
      <c r="U16" s="5">
        <f>IF(시군구!$Q16="","자료無",IF(시군구!$Q16=0,0,시군구!T16/시군구!$Q16))</f>
        <v>0.171875</v>
      </c>
      <c r="V16" s="5">
        <f>IF(시군구!$Q16="","자료無",IF(시군구!$Q16=0,0,시군구!U16/시군구!$Q16))</f>
        <v>0.3125</v>
      </c>
      <c r="W16" s="5">
        <f>IF(시군구!$Q16="","자료無",IF(시군구!$Q16=0,0,시군구!V16/시군구!$Q16))</f>
        <v>0.21875</v>
      </c>
      <c r="X16" s="33">
        <f>IF(시군구!$Q16="","자료無",IF(시군구!$Q16=0,0,시군구!W16/시군구!$Q16))</f>
        <v>0.296875</v>
      </c>
      <c r="Y16" s="32">
        <f t="shared" si="3"/>
        <v>1</v>
      </c>
      <c r="Z16" s="5">
        <f>IF(시군구!$X16="","자료無",IF(시군구!$X16=0,0,시군구!Y16/시군구!$X16))</f>
        <v>4.2553191489361701E-2</v>
      </c>
      <c r="AA16" s="5"/>
      <c r="AB16" s="5">
        <f>IF(시군구!$X16="","자료無",IF(시군구!$X16=0,0,시군구!AA16/시군구!$X16))</f>
        <v>0.25531914893617019</v>
      </c>
      <c r="AC16" s="5">
        <f>IF(시군구!$X16="","자료無",IF(시군구!$X16=0,0,시군구!AB16/시군구!$X16))</f>
        <v>0.38297872340425532</v>
      </c>
      <c r="AD16" s="5">
        <f>IF(시군구!$X16="","자료無",IF(시군구!$X16=0,0,시군구!AC16/시군구!$X16))</f>
        <v>0.1276595744680851</v>
      </c>
      <c r="AE16" s="5">
        <f>IF(시군구!$X16="","자료無",IF(시군구!$X16=0,0,시군구!AD16/시군구!$X16))</f>
        <v>0.19148936170212766</v>
      </c>
      <c r="AF16" s="32">
        <f t="shared" si="6"/>
        <v>0</v>
      </c>
      <c r="AG16" s="5">
        <f>IF(시군구!$AE16="","자료無",IF(시군구!$AE16=0,0,시군구!AF16/시군구!$AE16))</f>
        <v>0</v>
      </c>
      <c r="AH16" s="5"/>
      <c r="AI16" s="5">
        <f>IF(시군구!$AE16="","자료無",IF(시군구!$AE16=0,0,시군구!AH16/시군구!$AE16))</f>
        <v>0</v>
      </c>
      <c r="AJ16" s="5">
        <f>IF(시군구!$AE16="","자료無",IF(시군구!$AE16=0,0,시군구!AI16/시군구!$AE16))</f>
        <v>0</v>
      </c>
      <c r="AK16" s="5">
        <f>IF(시군구!$AE16="","자료無",IF(시군구!$AE16=0,0,시군구!AJ16/시군구!$AE16))</f>
        <v>0</v>
      </c>
      <c r="AL16" s="5">
        <f>IF(시군구!$AE16="","자료無",IF(시군구!$AE16=0,0,시군구!AK16/시군구!$AE16))</f>
        <v>0</v>
      </c>
      <c r="AM16" s="32">
        <f t="shared" si="5"/>
        <v>1</v>
      </c>
      <c r="AN16" s="5">
        <f>IF(시군구!$AL16="","자료無",IF(시군구!$AL16=0,0,시군구!AM16/시군구!$AL16))</f>
        <v>5.8823529411764705E-2</v>
      </c>
      <c r="AO16" s="5"/>
      <c r="AP16" s="5">
        <f>IF(시군구!$AL16="","자료無",IF(시군구!$AL16=0,0,시군구!AO16/시군구!$AL16))</f>
        <v>0.35294117647058826</v>
      </c>
      <c r="AQ16" s="5">
        <f>IF(시군구!$AL16="","자료無",IF(시군구!$AL16=0,0,시군구!AP16/시군구!$AL16))</f>
        <v>0.29411764705882354</v>
      </c>
      <c r="AR16" s="5">
        <f>IF(시군구!$AL16="","자료無",IF(시군구!$AL16=0,0,시군구!AQ16/시군구!$AL16))</f>
        <v>0.17647058823529413</v>
      </c>
      <c r="AS16" s="33">
        <f>IF(시군구!$AL16="","자료無",IF(시군구!$AL16=0,0,시군구!AR16/시군구!$AL16))</f>
        <v>0.11764705882352941</v>
      </c>
    </row>
    <row r="17" spans="1:45" outlineLevel="2">
      <c r="A17" s="45"/>
      <c r="B17" s="28" t="s">
        <v>76</v>
      </c>
      <c r="C17" s="46" t="s">
        <v>30</v>
      </c>
      <c r="D17" s="30">
        <f t="shared" si="0"/>
        <v>0.93419170243204586</v>
      </c>
      <c r="E17" s="5">
        <f>IF(시군구!$C17="","자료無",IF(시군구!$C17=0,0,시군구!D17/시군구!$C17))</f>
        <v>1.4306151645207439E-3</v>
      </c>
      <c r="F17" s="5"/>
      <c r="G17" s="5">
        <f>IF(시군구!$C17="","자료無",IF(시군구!$C17=0,0,시군구!F17/시군구!$C17))</f>
        <v>0.23891273247496422</v>
      </c>
      <c r="H17" s="5">
        <f>IF(시군구!$C17="","자료無",IF(시군구!$C17=0,0,시군구!G17/시군구!$C17))</f>
        <v>0.3032904148783977</v>
      </c>
      <c r="I17" s="5">
        <f>IF(시군구!$C17="","자료無",IF(시군구!$C17=0,0,시군구!H17/시군구!$C17))</f>
        <v>0.25178826895565093</v>
      </c>
      <c r="J17" s="33">
        <f>IF(시군구!$C17="","자료無",IF(시군구!$C17=0,0,시군구!I17/시군구!$C17))</f>
        <v>0.13876967095851217</v>
      </c>
      <c r="K17" s="32">
        <f t="shared" si="1"/>
        <v>1</v>
      </c>
      <c r="L17" s="5">
        <f>IF(시군구!$J17="","자료無",IF(시군구!$J17=0,0,시군구!K17/시군구!$J17))</f>
        <v>0</v>
      </c>
      <c r="M17" s="5"/>
      <c r="N17" s="5">
        <f>IF(시군구!$J17="","자료無",IF(시군구!$J17=0,0,시군구!M17/시군구!$J17))</f>
        <v>0.20270270270270271</v>
      </c>
      <c r="O17" s="5">
        <f>IF(시군구!$J17="","자료無",IF(시군구!$J17=0,0,시군구!N17/시군구!$J17))</f>
        <v>0.32432432432432434</v>
      </c>
      <c r="P17" s="5">
        <f>IF(시군구!$J17="","자료無",IF(시군구!$J17=0,0,시군구!O17/시군구!$J17))</f>
        <v>0.39189189189189189</v>
      </c>
      <c r="Q17" s="36">
        <f>IF(시군구!$J17="","자료無",IF(시군구!$J17=0,0,시군구!P17/시군구!$J17))</f>
        <v>8.1081081081081086E-2</v>
      </c>
      <c r="R17" s="32">
        <f t="shared" si="2"/>
        <v>1</v>
      </c>
      <c r="S17" s="5">
        <f>IF(시군구!$Q17="","자료無",IF(시군구!$Q17=0,0,시군구!R17/시군구!$Q17))</f>
        <v>2.197802197802198E-2</v>
      </c>
      <c r="T17" s="5"/>
      <c r="U17" s="5">
        <f>IF(시군구!$Q17="","자료無",IF(시군구!$Q17=0,0,시군구!T17/시군구!$Q17))</f>
        <v>0.10989010989010989</v>
      </c>
      <c r="V17" s="5">
        <f>IF(시군구!$Q17="","자료無",IF(시군구!$Q17=0,0,시군구!U17/시군구!$Q17))</f>
        <v>0.2967032967032967</v>
      </c>
      <c r="W17" s="5">
        <f>IF(시군구!$Q17="","자료無",IF(시군구!$Q17=0,0,시군구!V17/시군구!$Q17))</f>
        <v>0.27472527472527475</v>
      </c>
      <c r="X17" s="33">
        <f>IF(시군구!$Q17="","자료無",IF(시군구!$Q17=0,0,시군구!W17/시군구!$Q17))</f>
        <v>0.2967032967032967</v>
      </c>
      <c r="Y17" s="32">
        <f t="shared" si="3"/>
        <v>0.99065420560747663</v>
      </c>
      <c r="Z17" s="5">
        <f>IF(시군구!$X17="","자료無",IF(시군구!$X17=0,0,시군구!Y17/시군구!$X17))</f>
        <v>5.6074766355140186E-2</v>
      </c>
      <c r="AA17" s="5"/>
      <c r="AB17" s="5">
        <f>IF(시군구!$X17="","자료無",IF(시군구!$X17=0,0,시군구!AA17/시군구!$X17))</f>
        <v>0.17757009345794392</v>
      </c>
      <c r="AC17" s="5">
        <f>IF(시군구!$X17="","자료無",IF(시군구!$X17=0,0,시군구!AB17/시군구!$X17))</f>
        <v>0.21495327102803738</v>
      </c>
      <c r="AD17" s="5">
        <f>IF(시군구!$X17="","자료無",IF(시군구!$X17=0,0,시군구!AC17/시군구!$X17))</f>
        <v>0.31775700934579437</v>
      </c>
      <c r="AE17" s="5">
        <f>IF(시군구!$X17="","자료無",IF(시군구!$X17=0,0,시군구!AD17/시군구!$X17))</f>
        <v>0.22429906542056074</v>
      </c>
      <c r="AF17" s="32">
        <f t="shared" si="6"/>
        <v>1</v>
      </c>
      <c r="AG17" s="5">
        <f>IF(시군구!$AE17="","자료無",IF(시군구!$AE17=0,0,시군구!AF17/시군구!$AE17))</f>
        <v>0</v>
      </c>
      <c r="AH17" s="5"/>
      <c r="AI17" s="5">
        <f>IF(시군구!$AE17="","자료無",IF(시군구!$AE17=0,0,시군구!AH17/시군구!$AE17))</f>
        <v>0</v>
      </c>
      <c r="AJ17" s="5">
        <f>IF(시군구!$AE17="","자료無",IF(시군구!$AE17=0,0,시군구!AI17/시군구!$AE17))</f>
        <v>1</v>
      </c>
      <c r="AK17" s="5">
        <f>IF(시군구!$AE17="","자료無",IF(시군구!$AE17=0,0,시군구!AJ17/시군구!$AE17))</f>
        <v>0</v>
      </c>
      <c r="AL17" s="5">
        <f>IF(시군구!$AE17="","자료無",IF(시군구!$AE17=0,0,시군구!AK17/시군구!$AE17))</f>
        <v>0</v>
      </c>
      <c r="AM17" s="32">
        <f t="shared" si="5"/>
        <v>1</v>
      </c>
      <c r="AN17" s="5">
        <f>IF(시군구!$AL17="","자료無",IF(시군구!$AL17=0,0,시군구!AM17/시군구!$AL17))</f>
        <v>0</v>
      </c>
      <c r="AO17" s="5"/>
      <c r="AP17" s="5">
        <f>IF(시군구!$AL17="","자료無",IF(시군구!$AL17=0,0,시군구!AO17/시군구!$AL17))</f>
        <v>0.17647058823529413</v>
      </c>
      <c r="AQ17" s="5">
        <f>IF(시군구!$AL17="","자료無",IF(시군구!$AL17=0,0,시군구!AP17/시군구!$AL17))</f>
        <v>0.35294117647058826</v>
      </c>
      <c r="AR17" s="5">
        <f>IF(시군구!$AL17="","자료無",IF(시군구!$AL17=0,0,시군구!AQ17/시군구!$AL17))</f>
        <v>0.35294117647058826</v>
      </c>
      <c r="AS17" s="33">
        <f>IF(시군구!$AL17="","자료無",IF(시군구!$AL17=0,0,시군구!AR17/시군구!$AL17))</f>
        <v>0.11764705882352941</v>
      </c>
    </row>
    <row r="18" spans="1:45" outlineLevel="2">
      <c r="A18" s="45"/>
      <c r="B18" s="28" t="s">
        <v>76</v>
      </c>
      <c r="C18" s="46" t="s">
        <v>31</v>
      </c>
      <c r="D18" s="30">
        <f t="shared" si="0"/>
        <v>1</v>
      </c>
      <c r="E18" s="5">
        <f>IF(시군구!$C18="","자료無",IF(시군구!$C18=0,0,시군구!D18/시군구!$C18))</f>
        <v>6.5950920245398767E-2</v>
      </c>
      <c r="F18" s="5"/>
      <c r="G18" s="5">
        <f>IF(시군구!$C18="","자료無",IF(시군구!$C18=0,0,시군구!F18/시군구!$C18))</f>
        <v>0.2714723926380368</v>
      </c>
      <c r="H18" s="5">
        <f>IF(시군구!$C18="","자료無",IF(시군구!$C18=0,0,시군구!G18/시군구!$C18))</f>
        <v>0.40337423312883436</v>
      </c>
      <c r="I18" s="5">
        <f>IF(시군구!$C18="","자료無",IF(시군구!$C18=0,0,시군구!H18/시군구!$C18))</f>
        <v>0.15644171779141106</v>
      </c>
      <c r="J18" s="33">
        <f>IF(시군구!$C18="","자료無",IF(시군구!$C18=0,0,시군구!I18/시군구!$C18))</f>
        <v>0.10276073619631902</v>
      </c>
      <c r="K18" s="32">
        <f t="shared" si="1"/>
        <v>1</v>
      </c>
      <c r="L18" s="5">
        <f>IF(시군구!$J18="","자료無",IF(시군구!$J18=0,0,시군구!K18/시군구!$J18))</f>
        <v>0</v>
      </c>
      <c r="M18" s="5"/>
      <c r="N18" s="5">
        <f>IF(시군구!$J18="","자료無",IF(시군구!$J18=0,0,시군구!M18/시군구!$J18))</f>
        <v>0.2153846153846154</v>
      </c>
      <c r="O18" s="5">
        <f>IF(시군구!$J18="","자료無",IF(시군구!$J18=0,0,시군구!N18/시군구!$J18))</f>
        <v>0.6</v>
      </c>
      <c r="P18" s="5">
        <f>IF(시군구!$J18="","자료無",IF(시군구!$J18=0,0,시군구!O18/시군구!$J18))</f>
        <v>0.1076923076923077</v>
      </c>
      <c r="Q18" s="36">
        <f>IF(시군구!$J18="","자료無",IF(시군구!$J18=0,0,시군구!P18/시군구!$J18))</f>
        <v>7.6923076923076927E-2</v>
      </c>
      <c r="R18" s="32">
        <f t="shared" si="2"/>
        <v>1</v>
      </c>
      <c r="S18" s="5">
        <f>IF(시군구!$Q18="","자료無",IF(시군구!$Q18=0,0,시군구!R18/시군구!$Q18))</f>
        <v>1.4285714285714285E-2</v>
      </c>
      <c r="T18" s="5"/>
      <c r="U18" s="5">
        <f>IF(시군구!$Q18="","자료無",IF(시군구!$Q18=0,0,시군구!T18/시군구!$Q18))</f>
        <v>0.1</v>
      </c>
      <c r="V18" s="5">
        <f>IF(시군구!$Q18="","자료無",IF(시군구!$Q18=0,0,시군구!U18/시군구!$Q18))</f>
        <v>0.24285714285714285</v>
      </c>
      <c r="W18" s="5">
        <f>IF(시군구!$Q18="","자료無",IF(시군구!$Q18=0,0,시군구!V18/시군구!$Q18))</f>
        <v>0.21428571428571427</v>
      </c>
      <c r="X18" s="33">
        <f>IF(시군구!$Q18="","자료無",IF(시군구!$Q18=0,0,시군구!W18/시군구!$Q18))</f>
        <v>0.42857142857142855</v>
      </c>
      <c r="Y18" s="32">
        <f t="shared" si="3"/>
        <v>1</v>
      </c>
      <c r="Z18" s="5">
        <f>IF(시군구!$X18="","자료無",IF(시군구!$X18=0,0,시군구!Y18/시군구!$X18))</f>
        <v>6.25E-2</v>
      </c>
      <c r="AA18" s="5"/>
      <c r="AB18" s="5">
        <f>IF(시군구!$X18="","자료無",IF(시군구!$X18=0,0,시군구!AA18/시군구!$X18))</f>
        <v>0.33750000000000002</v>
      </c>
      <c r="AC18" s="5">
        <f>IF(시군구!$X18="","자료無",IF(시군구!$X18=0,0,시군구!AB18/시군구!$X18))</f>
        <v>0.35</v>
      </c>
      <c r="AD18" s="5">
        <f>IF(시군구!$X18="","자료無",IF(시군구!$X18=0,0,시군구!AC18/시군구!$X18))</f>
        <v>0.22500000000000001</v>
      </c>
      <c r="AE18" s="5">
        <f>IF(시군구!$X18="","자료無",IF(시군구!$X18=0,0,시군구!AD18/시군구!$X18))</f>
        <v>2.5000000000000001E-2</v>
      </c>
      <c r="AF18" s="32">
        <f t="shared" si="6"/>
        <v>0</v>
      </c>
      <c r="AG18" s="5">
        <f>IF(시군구!$AE18="","자료無",IF(시군구!$AE18=0,0,시군구!AF18/시군구!$AE18))</f>
        <v>0</v>
      </c>
      <c r="AH18" s="5"/>
      <c r="AI18" s="5">
        <f>IF(시군구!$AE18="","자료無",IF(시군구!$AE18=0,0,시군구!AH18/시군구!$AE18))</f>
        <v>0</v>
      </c>
      <c r="AJ18" s="5">
        <f>IF(시군구!$AE18="","자료無",IF(시군구!$AE18=0,0,시군구!AI18/시군구!$AE18))</f>
        <v>0</v>
      </c>
      <c r="AK18" s="5">
        <f>IF(시군구!$AE18="","자료無",IF(시군구!$AE18=0,0,시군구!AJ18/시군구!$AE18))</f>
        <v>0</v>
      </c>
      <c r="AL18" s="5">
        <f>IF(시군구!$AE18="","자료無",IF(시군구!$AE18=0,0,시군구!AK18/시군구!$AE18))</f>
        <v>0</v>
      </c>
      <c r="AM18" s="32">
        <f t="shared" si="5"/>
        <v>1</v>
      </c>
      <c r="AN18" s="5">
        <f>IF(시군구!$AL18="","자료無",IF(시군구!$AL18=0,0,시군구!AM18/시군구!$AL18))</f>
        <v>5.5555555555555552E-2</v>
      </c>
      <c r="AO18" s="5"/>
      <c r="AP18" s="5">
        <f>IF(시군구!$AL18="","자료無",IF(시군구!$AL18=0,0,시군구!AO18/시군구!$AL18))</f>
        <v>0.16666666666666666</v>
      </c>
      <c r="AQ18" s="5">
        <f>IF(시군구!$AL18="","자료無",IF(시군구!$AL18=0,0,시군구!AP18/시군구!$AL18))</f>
        <v>0.61111111111111116</v>
      </c>
      <c r="AR18" s="5">
        <f>IF(시군구!$AL18="","자료無",IF(시군구!$AL18=0,0,시군구!AQ18/시군구!$AL18))</f>
        <v>0.1111111111111111</v>
      </c>
      <c r="AS18" s="33">
        <f>IF(시군구!$AL18="","자료無",IF(시군구!$AL18=0,0,시군구!AR18/시군구!$AL18))</f>
        <v>5.5555555555555552E-2</v>
      </c>
    </row>
    <row r="19" spans="1:45" outlineLevel="2">
      <c r="A19" s="45"/>
      <c r="B19" s="28" t="s">
        <v>76</v>
      </c>
      <c r="C19" s="46" t="s">
        <v>32</v>
      </c>
      <c r="D19" s="30">
        <f t="shared" si="0"/>
        <v>1</v>
      </c>
      <c r="E19" s="5">
        <f>IF(시군구!$C19="","자료無",IF(시군구!$C19=0,0,시군구!D19/시군구!$C19))</f>
        <v>7.0866141732283464E-2</v>
      </c>
      <c r="F19" s="5"/>
      <c r="G19" s="5">
        <f>IF(시군구!$C19="","자료無",IF(시군구!$C19=0,0,시군구!F19/시군구!$C19))</f>
        <v>0.29763779527559053</v>
      </c>
      <c r="H19" s="5">
        <f>IF(시군구!$C19="","자료無",IF(시군구!$C19=0,0,시군구!G19/시군구!$C19))</f>
        <v>0.3543307086614173</v>
      </c>
      <c r="I19" s="5">
        <f>IF(시군구!$C19="","자료無",IF(시군구!$C19=0,0,시군구!H19/시군구!$C19))</f>
        <v>0.1952755905511811</v>
      </c>
      <c r="J19" s="33">
        <f>IF(시군구!$C19="","자료無",IF(시군구!$C19=0,0,시군구!I19/시군구!$C19))</f>
        <v>8.1889763779527558E-2</v>
      </c>
      <c r="K19" s="32">
        <f t="shared" si="1"/>
        <v>1</v>
      </c>
      <c r="L19" s="5">
        <f>IF(시군구!$J19="","자료無",IF(시군구!$J19=0,0,시군구!K19/시군구!$J19))</f>
        <v>0</v>
      </c>
      <c r="M19" s="5"/>
      <c r="N19" s="5">
        <f>IF(시군구!$J19="","자료無",IF(시군구!$J19=0,0,시군구!M19/시군구!$J19))</f>
        <v>0.22727272727272727</v>
      </c>
      <c r="O19" s="5">
        <f>IF(시군구!$J19="","자료無",IF(시군구!$J19=0,0,시군구!N19/시군구!$J19))</f>
        <v>0.5757575757575758</v>
      </c>
      <c r="P19" s="5">
        <f>IF(시군구!$J19="","자료無",IF(시군구!$J19=0,0,시군구!O19/시군구!$J19))</f>
        <v>0.10606060606060606</v>
      </c>
      <c r="Q19" s="36">
        <f>IF(시군구!$J19="","자료無",IF(시군구!$J19=0,0,시군구!P19/시군구!$J19))</f>
        <v>9.0909090909090912E-2</v>
      </c>
      <c r="R19" s="32">
        <f t="shared" si="2"/>
        <v>1</v>
      </c>
      <c r="S19" s="5">
        <f>IF(시군구!$Q19="","자료無",IF(시군구!$Q19=0,0,시군구!R19/시군구!$Q19))</f>
        <v>1.3605442176870748E-2</v>
      </c>
      <c r="T19" s="5"/>
      <c r="U19" s="5">
        <f>IF(시군구!$Q19="","자료無",IF(시군구!$Q19=0,0,시군구!T19/시군구!$Q19))</f>
        <v>0.11564625850340136</v>
      </c>
      <c r="V19" s="5">
        <f>IF(시군구!$Q19="","자료無",IF(시군구!$Q19=0,0,시군구!U19/시군구!$Q19))</f>
        <v>0.24489795918367346</v>
      </c>
      <c r="W19" s="5">
        <f>IF(시군구!$Q19="","자료無",IF(시군구!$Q19=0,0,시군구!V19/시군구!$Q19))</f>
        <v>0.23129251700680273</v>
      </c>
      <c r="X19" s="33">
        <f>IF(시군구!$Q19="","자료無",IF(시군구!$Q19=0,0,시군구!W19/시군구!$Q19))</f>
        <v>0.39455782312925169</v>
      </c>
      <c r="Y19" s="32">
        <f t="shared" si="3"/>
        <v>1</v>
      </c>
      <c r="Z19" s="5">
        <f>IF(시군구!$X19="","자료無",IF(시군구!$X19=0,0,시군구!Y19/시군구!$X19))</f>
        <v>5.3763440860215055E-2</v>
      </c>
      <c r="AA19" s="5"/>
      <c r="AB19" s="5">
        <f>IF(시군구!$X19="","자료無",IF(시군구!$X19=0,0,시군구!AA19/시군구!$X19))</f>
        <v>0.26881720430107525</v>
      </c>
      <c r="AC19" s="5">
        <f>IF(시군구!$X19="","자료無",IF(시군구!$X19=0,0,시군구!AB19/시군구!$X19))</f>
        <v>0.31182795698924731</v>
      </c>
      <c r="AD19" s="5">
        <f>IF(시군구!$X19="","자료無",IF(시군구!$X19=0,0,시군구!AC19/시군구!$X19))</f>
        <v>0.24731182795698925</v>
      </c>
      <c r="AE19" s="5">
        <f>IF(시군구!$X19="","자료無",IF(시군구!$X19=0,0,시군구!AD19/시군구!$X19))</f>
        <v>0.11827956989247312</v>
      </c>
      <c r="AF19" s="32">
        <f t="shared" si="6"/>
        <v>1</v>
      </c>
      <c r="AG19" s="5">
        <f>IF(시군구!$AE19="","자료無",IF(시군구!$AE19=0,0,시군구!AF19/시군구!$AE19))</f>
        <v>0</v>
      </c>
      <c r="AH19" s="5"/>
      <c r="AI19" s="5">
        <f>IF(시군구!$AE19="","자료無",IF(시군구!$AE19=0,0,시군구!AH19/시군구!$AE19))</f>
        <v>0.33333333333333331</v>
      </c>
      <c r="AJ19" s="5">
        <f>IF(시군구!$AE19="","자료無",IF(시군구!$AE19=0,0,시군구!AI19/시군구!$AE19))</f>
        <v>0.33333333333333331</v>
      </c>
      <c r="AK19" s="5">
        <f>IF(시군구!$AE19="","자료無",IF(시군구!$AE19=0,0,시군구!AJ19/시군구!$AE19))</f>
        <v>0</v>
      </c>
      <c r="AL19" s="5">
        <f>IF(시군구!$AE19="","자료無",IF(시군구!$AE19=0,0,시군구!AK19/시군구!$AE19))</f>
        <v>0.33333333333333331</v>
      </c>
      <c r="AM19" s="32">
        <f t="shared" si="5"/>
        <v>1</v>
      </c>
      <c r="AN19" s="5">
        <f>IF(시군구!$AL19="","자료無",IF(시군구!$AL19=0,0,시군구!AM19/시군구!$AL19))</f>
        <v>0</v>
      </c>
      <c r="AO19" s="5"/>
      <c r="AP19" s="5">
        <f>IF(시군구!$AL19="","자료無",IF(시군구!$AL19=0,0,시군구!AO19/시군구!$AL19))</f>
        <v>0.1875</v>
      </c>
      <c r="AQ19" s="5">
        <f>IF(시군구!$AL19="","자료無",IF(시군구!$AL19=0,0,시군구!AP19/시군구!$AL19))</f>
        <v>0.375</v>
      </c>
      <c r="AR19" s="5">
        <f>IF(시군구!$AL19="","자료無",IF(시군구!$AL19=0,0,시군구!AQ19/시군구!$AL19))</f>
        <v>0.1875</v>
      </c>
      <c r="AS19" s="33">
        <f>IF(시군구!$AL19="","자료無",IF(시군구!$AL19=0,0,시군구!AR19/시군구!$AL19))</f>
        <v>0.25</v>
      </c>
    </row>
    <row r="20" spans="1:45" outlineLevel="2">
      <c r="A20" s="45"/>
      <c r="B20" s="28" t="s">
        <v>76</v>
      </c>
      <c r="C20" s="46" t="s">
        <v>33</v>
      </c>
      <c r="D20" s="30">
        <f t="shared" si="0"/>
        <v>1</v>
      </c>
      <c r="E20" s="5">
        <f>IF(시군구!$C20="","자료無",IF(시군구!$C20=0,0,시군구!D20/시군구!$C20))</f>
        <v>6.7524115755627015E-2</v>
      </c>
      <c r="F20" s="5"/>
      <c r="G20" s="5">
        <f>IF(시군구!$C20="","자료無",IF(시군구!$C20=0,0,시군구!F20/시군구!$C20))</f>
        <v>0.26688102893890675</v>
      </c>
      <c r="H20" s="5">
        <f>IF(시군구!$C20="","자료無",IF(시군구!$C20=0,0,시군구!G20/시군구!$C20))</f>
        <v>0.342443729903537</v>
      </c>
      <c r="I20" s="5">
        <f>IF(시군구!$C20="","자료無",IF(시군구!$C20=0,0,시군구!H20/시군구!$C20))</f>
        <v>0.20739549839228297</v>
      </c>
      <c r="J20" s="33">
        <f>IF(시군구!$C20="","자료無",IF(시군구!$C20=0,0,시군구!I20/시군구!$C20))</f>
        <v>0.1157556270096463</v>
      </c>
      <c r="K20" s="32">
        <f t="shared" si="1"/>
        <v>1</v>
      </c>
      <c r="L20" s="5">
        <f>IF(시군구!$J20="","자료無",IF(시군구!$J20=0,0,시군구!K20/시군구!$J20))</f>
        <v>0</v>
      </c>
      <c r="M20" s="5"/>
      <c r="N20" s="5">
        <f>IF(시군구!$J20="","자료無",IF(시군구!$J20=0,0,시군구!M20/시군구!$J20))</f>
        <v>0.1891891891891892</v>
      </c>
      <c r="O20" s="5">
        <f>IF(시군구!$J20="","자료無",IF(시군구!$J20=0,0,시군구!N20/시군구!$J20))</f>
        <v>0.56756756756756754</v>
      </c>
      <c r="P20" s="5">
        <f>IF(시군구!$J20="","자료無",IF(시군구!$J20=0,0,시군구!O20/시군구!$J20))</f>
        <v>0.16216216216216217</v>
      </c>
      <c r="Q20" s="36">
        <f>IF(시군구!$J20="","자료無",IF(시군구!$J20=0,0,시군구!P20/시군구!$J20))</f>
        <v>8.1081081081081086E-2</v>
      </c>
      <c r="R20" s="32">
        <f t="shared" si="2"/>
        <v>1</v>
      </c>
      <c r="S20" s="5">
        <f>IF(시군구!$Q20="","자료無",IF(시군구!$Q20=0,0,시군구!R20/시군구!$Q20))</f>
        <v>1.2048192771084338E-2</v>
      </c>
      <c r="T20" s="5"/>
      <c r="U20" s="5">
        <f>IF(시군구!$Q20="","자료無",IF(시군구!$Q20=0,0,시군구!T20/시군구!$Q20))</f>
        <v>9.6385542168674704E-2</v>
      </c>
      <c r="V20" s="5">
        <f>IF(시군구!$Q20="","자료無",IF(시군구!$Q20=0,0,시군구!U20/시군구!$Q20))</f>
        <v>0.21686746987951808</v>
      </c>
      <c r="W20" s="5">
        <f>IF(시군구!$Q20="","자료無",IF(시군구!$Q20=0,0,시군구!V20/시군구!$Q20))</f>
        <v>0.26506024096385544</v>
      </c>
      <c r="X20" s="33">
        <f>IF(시군구!$Q20="","자료無",IF(시군구!$Q20=0,0,시군구!W20/시군구!$Q20))</f>
        <v>0.40963855421686746</v>
      </c>
      <c r="Y20" s="32">
        <f t="shared" si="3"/>
        <v>0.99999999999999989</v>
      </c>
      <c r="Z20" s="5">
        <f>IF(시군구!$X20="","자료無",IF(시군구!$X20=0,0,시군구!Y20/시군구!$X20))</f>
        <v>5.434782608695652E-2</v>
      </c>
      <c r="AA20" s="5"/>
      <c r="AB20" s="5">
        <f>IF(시군구!$X20="","자료無",IF(시군구!$X20=0,0,시군구!AA20/시군구!$X20))</f>
        <v>0.27173913043478259</v>
      </c>
      <c r="AC20" s="5">
        <f>IF(시군구!$X20="","자료無",IF(시군구!$X20=0,0,시군구!AB20/시군구!$X20))</f>
        <v>0.41304347826086957</v>
      </c>
      <c r="AD20" s="5">
        <f>IF(시군구!$X20="","자료無",IF(시군구!$X20=0,0,시군구!AC20/시군구!$X20))</f>
        <v>0.19565217391304349</v>
      </c>
      <c r="AE20" s="5">
        <f>IF(시군구!$X20="","자료無",IF(시군구!$X20=0,0,시군구!AD20/시군구!$X20))</f>
        <v>6.5217391304347824E-2</v>
      </c>
      <c r="AF20" s="32">
        <f t="shared" si="6"/>
        <v>1</v>
      </c>
      <c r="AG20" s="5">
        <f>IF(시군구!$AE20="","자료無",IF(시군구!$AE20=0,0,시군구!AF20/시군구!$AE20))</f>
        <v>0</v>
      </c>
      <c r="AH20" s="5"/>
      <c r="AI20" s="5">
        <f>IF(시군구!$AE20="","자료無",IF(시군구!$AE20=0,0,시군구!AH20/시군구!$AE20))</f>
        <v>1</v>
      </c>
      <c r="AJ20" s="5">
        <f>IF(시군구!$AE20="","자료無",IF(시군구!$AE20=0,0,시군구!AI20/시군구!$AE20))</f>
        <v>0</v>
      </c>
      <c r="AK20" s="5">
        <f>IF(시군구!$AE20="","자료無",IF(시군구!$AE20=0,0,시군구!AJ20/시군구!$AE20))</f>
        <v>0</v>
      </c>
      <c r="AL20" s="5">
        <f>IF(시군구!$AE20="","자료無",IF(시군구!$AE20=0,0,시군구!AK20/시군구!$AE20))</f>
        <v>0</v>
      </c>
      <c r="AM20" s="32">
        <f t="shared" si="5"/>
        <v>1</v>
      </c>
      <c r="AN20" s="5">
        <f>IF(시군구!$AL20="","자료無",IF(시군구!$AL20=0,0,시군구!AM20/시군구!$AL20))</f>
        <v>5.2631578947368418E-2</v>
      </c>
      <c r="AO20" s="5"/>
      <c r="AP20" s="5">
        <f>IF(시군구!$AL20="","자료無",IF(시군구!$AL20=0,0,시군구!AO20/시군구!$AL20))</f>
        <v>0.21052631578947367</v>
      </c>
      <c r="AQ20" s="5">
        <f>IF(시군구!$AL20="","자료無",IF(시군구!$AL20=0,0,시군구!AP20/시군구!$AL20))</f>
        <v>0.47368421052631576</v>
      </c>
      <c r="AR20" s="5">
        <f>IF(시군구!$AL20="","자료無",IF(시군구!$AL20=0,0,시군구!AQ20/시군구!$AL20))</f>
        <v>0.26315789473684209</v>
      </c>
      <c r="AS20" s="33">
        <f>IF(시군구!$AL20="","자료無",IF(시군구!$AL20=0,0,시군구!AR20/시군구!$AL20))</f>
        <v>0</v>
      </c>
    </row>
    <row r="21" spans="1:45" outlineLevel="2">
      <c r="A21" s="45"/>
      <c r="B21" s="28" t="s">
        <v>76</v>
      </c>
      <c r="C21" s="46" t="s">
        <v>34</v>
      </c>
      <c r="D21" s="30">
        <f t="shared" si="0"/>
        <v>0.98834951456310682</v>
      </c>
      <c r="E21" s="5">
        <f>IF(시군구!$C21="","자료無",IF(시군구!$C21=0,0,시군구!D21/시군구!$C21))</f>
        <v>6.2135922330097085E-2</v>
      </c>
      <c r="F21" s="5"/>
      <c r="G21" s="5">
        <f>IF(시군구!$C21="","자료無",IF(시군구!$C21=0,0,시군구!F21/시군구!$C21))</f>
        <v>0.26407766990291265</v>
      </c>
      <c r="H21" s="5">
        <f>IF(시군구!$C21="","자료無",IF(시군구!$C21=0,0,시군구!G21/시군구!$C21))</f>
        <v>0.31067961165048541</v>
      </c>
      <c r="I21" s="5">
        <f>IF(시군구!$C21="","자료無",IF(시군구!$C21=0,0,시군구!H21/시군구!$C21))</f>
        <v>0.17281553398058253</v>
      </c>
      <c r="J21" s="33">
        <f>IF(시군구!$C21="","자료無",IF(시군구!$C21=0,0,시군구!I21/시군구!$C21))</f>
        <v>0.17864077669902911</v>
      </c>
      <c r="K21" s="32">
        <f t="shared" si="1"/>
        <v>1</v>
      </c>
      <c r="L21" s="5">
        <f>IF(시군구!$J21="","자료無",IF(시군구!$J21=0,0,시군구!K21/시군구!$J21))</f>
        <v>0</v>
      </c>
      <c r="M21" s="5"/>
      <c r="N21" s="5">
        <f>IF(시군구!$J21="","자료無",IF(시군구!$J21=0,0,시군구!M21/시군구!$J21))</f>
        <v>0.23333333333333334</v>
      </c>
      <c r="O21" s="5">
        <f>IF(시군구!$J21="","자료無",IF(시군구!$J21=0,0,시군구!N21/시군구!$J21))</f>
        <v>0.56666666666666665</v>
      </c>
      <c r="P21" s="5">
        <f>IF(시군구!$J21="","자료無",IF(시군구!$J21=0,0,시군구!O21/시군구!$J21))</f>
        <v>0.1</v>
      </c>
      <c r="Q21" s="36">
        <f>IF(시군구!$J21="","자료無",IF(시군구!$J21=0,0,시군구!P21/시군구!$J21))</f>
        <v>0.1</v>
      </c>
      <c r="R21" s="32">
        <f t="shared" si="2"/>
        <v>1</v>
      </c>
      <c r="S21" s="5">
        <f>IF(시군구!$Q21="","자료無",IF(시군구!$Q21=0,0,시군구!R21/시군구!$Q21))</f>
        <v>1.2987012987012988E-2</v>
      </c>
      <c r="T21" s="5"/>
      <c r="U21" s="5">
        <f>IF(시군구!$Q21="","자료無",IF(시군구!$Q21=0,0,시군구!T21/시군구!$Q21))</f>
        <v>7.792207792207792E-2</v>
      </c>
      <c r="V21" s="5">
        <f>IF(시군구!$Q21="","자료無",IF(시군구!$Q21=0,0,시군구!U21/시군구!$Q21))</f>
        <v>0.22077922077922077</v>
      </c>
      <c r="W21" s="5">
        <f>IF(시군구!$Q21="","자료無",IF(시군구!$Q21=0,0,시군구!V21/시군구!$Q21))</f>
        <v>0.27272727272727271</v>
      </c>
      <c r="X21" s="33">
        <f>IF(시군구!$Q21="","자료無",IF(시군구!$Q21=0,0,시군구!W21/시군구!$Q21))</f>
        <v>0.41558441558441561</v>
      </c>
      <c r="Y21" s="32">
        <f t="shared" si="3"/>
        <v>0.98936170212765961</v>
      </c>
      <c r="Z21" s="5">
        <f>IF(시군구!$X21="","자료無",IF(시군구!$X21=0,0,시군구!Y21/시군구!$X21))</f>
        <v>5.3191489361702128E-2</v>
      </c>
      <c r="AA21" s="5"/>
      <c r="AB21" s="5">
        <f>IF(시군구!$X21="","자료無",IF(시군구!$X21=0,0,시군구!AA21/시군구!$X21))</f>
        <v>0.24468085106382978</v>
      </c>
      <c r="AC21" s="5">
        <f>IF(시군구!$X21="","자료無",IF(시군구!$X21=0,0,시군구!AB21/시군구!$X21))</f>
        <v>0.46808510638297873</v>
      </c>
      <c r="AD21" s="5">
        <f>IF(시군구!$X21="","자료無",IF(시군구!$X21=0,0,시군구!AC21/시군구!$X21))</f>
        <v>0.1702127659574468</v>
      </c>
      <c r="AE21" s="5">
        <f>IF(시군구!$X21="","자료無",IF(시군구!$X21=0,0,시군구!AD21/시군구!$X21))</f>
        <v>5.3191489361702128E-2</v>
      </c>
      <c r="AF21" s="32">
        <f t="shared" si="6"/>
        <v>1</v>
      </c>
      <c r="AG21" s="5">
        <f>IF(시군구!$AE21="","자료無",IF(시군구!$AE21=0,0,시군구!AF21/시군구!$AE21))</f>
        <v>0</v>
      </c>
      <c r="AH21" s="5"/>
      <c r="AI21" s="5">
        <f>IF(시군구!$AE21="","자료無",IF(시군구!$AE21=0,0,시군구!AH21/시군구!$AE21))</f>
        <v>0.5</v>
      </c>
      <c r="AJ21" s="5">
        <f>IF(시군구!$AE21="","자료無",IF(시군구!$AE21=0,0,시군구!AI21/시군구!$AE21))</f>
        <v>0</v>
      </c>
      <c r="AK21" s="5">
        <f>IF(시군구!$AE21="","자료無",IF(시군구!$AE21=0,0,시군구!AJ21/시군구!$AE21))</f>
        <v>0.5</v>
      </c>
      <c r="AL21" s="5">
        <f>IF(시군구!$AE21="","자료無",IF(시군구!$AE21=0,0,시군구!AK21/시군구!$AE21))</f>
        <v>0</v>
      </c>
      <c r="AM21" s="32">
        <f t="shared" si="5"/>
        <v>1</v>
      </c>
      <c r="AN21" s="5">
        <f>IF(시군구!$AL21="","자료無",IF(시군구!$AL21=0,0,시군구!AM21/시군구!$AL21))</f>
        <v>6.25E-2</v>
      </c>
      <c r="AO21" s="5"/>
      <c r="AP21" s="5">
        <f>IF(시군구!$AL21="","자료無",IF(시군구!$AL21=0,0,시군구!AO21/시군구!$AL21))</f>
        <v>0.1875</v>
      </c>
      <c r="AQ21" s="5">
        <f>IF(시군구!$AL21="","자료無",IF(시군구!$AL21=0,0,시군구!AP21/시군구!$AL21))</f>
        <v>0.4375</v>
      </c>
      <c r="AR21" s="5">
        <f>IF(시군구!$AL21="","자료無",IF(시군구!$AL21=0,0,시군구!AQ21/시군구!$AL21))</f>
        <v>0.1875</v>
      </c>
      <c r="AS21" s="33">
        <f>IF(시군구!$AL21="","자료無",IF(시군구!$AL21=0,0,시군구!AR21/시군구!$AL21))</f>
        <v>0.125</v>
      </c>
    </row>
    <row r="22" spans="1:45" outlineLevel="2">
      <c r="A22" s="45"/>
      <c r="B22" s="28" t="s">
        <v>76</v>
      </c>
      <c r="C22" s="46" t="s">
        <v>35</v>
      </c>
      <c r="D22" s="30">
        <f t="shared" si="0"/>
        <v>1</v>
      </c>
      <c r="E22" s="5">
        <f>IF(시군구!$C22="","자료無",IF(시군구!$C22=0,0,시군구!D22/시군구!$C22))</f>
        <v>5.192878338278932E-2</v>
      </c>
      <c r="F22" s="5"/>
      <c r="G22" s="5">
        <f>IF(시군구!$C22="","자료無",IF(시군구!$C22=0,0,시군구!F22/시군구!$C22))</f>
        <v>0.30267062314540061</v>
      </c>
      <c r="H22" s="5">
        <f>IF(시군구!$C22="","자료無",IF(시군구!$C22=0,0,시군구!G22/시군구!$C22))</f>
        <v>0.3857566765578635</v>
      </c>
      <c r="I22" s="5">
        <f>IF(시군구!$C22="","자료無",IF(시군구!$C22=0,0,시군구!H22/시군구!$C22))</f>
        <v>0.14391691394658754</v>
      </c>
      <c r="J22" s="33">
        <f>IF(시군구!$C22="","자료無",IF(시군구!$C22=0,0,시군구!I22/시군구!$C22))</f>
        <v>0.11572700296735905</v>
      </c>
      <c r="K22" s="32">
        <f t="shared" si="1"/>
        <v>1</v>
      </c>
      <c r="L22" s="5">
        <f>IF(시군구!$J22="","자료無",IF(시군구!$J22=0,0,시군구!K22/시군구!$J22))</f>
        <v>0</v>
      </c>
      <c r="M22" s="5"/>
      <c r="N22" s="5">
        <f>IF(시군구!$J22="","자료無",IF(시군구!$J22=0,0,시군구!M22/시군구!$J22))</f>
        <v>0.23255813953488372</v>
      </c>
      <c r="O22" s="5">
        <f>IF(시군구!$J22="","자료無",IF(시군구!$J22=0,0,시군구!N22/시군구!$J22))</f>
        <v>0.46511627906976744</v>
      </c>
      <c r="P22" s="5">
        <f>IF(시군구!$J22="","자료無",IF(시군구!$J22=0,0,시군구!O22/시군구!$J22))</f>
        <v>0.19767441860465115</v>
      </c>
      <c r="Q22" s="36">
        <f>IF(시군구!$J22="","자료無",IF(시군구!$J22=0,0,시군구!P22/시군구!$J22))</f>
        <v>0.10465116279069768</v>
      </c>
      <c r="R22" s="32">
        <f t="shared" si="2"/>
        <v>1</v>
      </c>
      <c r="S22" s="5">
        <f>IF(시군구!$Q22="","자료無",IF(시군구!$Q22=0,0,시군구!R22/시군구!$Q22))</f>
        <v>1.1494252873563218E-2</v>
      </c>
      <c r="T22" s="5"/>
      <c r="U22" s="5">
        <f>IF(시군구!$Q22="","자료無",IF(시군구!$Q22=0,0,시군구!T22/시군구!$Q22))</f>
        <v>0.12643678160919541</v>
      </c>
      <c r="V22" s="5">
        <f>IF(시군구!$Q22="","자료無",IF(시군구!$Q22=0,0,시군구!U22/시군구!$Q22))</f>
        <v>0.2988505747126437</v>
      </c>
      <c r="W22" s="5">
        <f>IF(시군구!$Q22="","자료無",IF(시군구!$Q22=0,0,시군구!V22/시군구!$Q22))</f>
        <v>0.22988505747126436</v>
      </c>
      <c r="X22" s="33">
        <f>IF(시군구!$Q22="","자료無",IF(시군구!$Q22=0,0,시군구!W22/시군구!$Q22))</f>
        <v>0.33333333333333331</v>
      </c>
      <c r="Y22" s="32">
        <f t="shared" si="3"/>
        <v>1</v>
      </c>
      <c r="Z22" s="5">
        <f>IF(시군구!$X22="","자료無",IF(시군구!$X22=0,0,시군구!Y22/시군구!$X22))</f>
        <v>5.1546391752577317E-2</v>
      </c>
      <c r="AA22" s="5"/>
      <c r="AB22" s="5">
        <f>IF(시군구!$X22="","자료無",IF(시군구!$X22=0,0,시군구!AA22/시군구!$X22))</f>
        <v>0.27835051546391754</v>
      </c>
      <c r="AC22" s="5">
        <f>IF(시군구!$X22="","자료無",IF(시군구!$X22=0,0,시군구!AB22/시군구!$X22))</f>
        <v>0.36082474226804123</v>
      </c>
      <c r="AD22" s="5">
        <f>IF(시군구!$X22="","자료無",IF(시군구!$X22=0,0,시군구!AC22/시군구!$X22))</f>
        <v>0.22680412371134021</v>
      </c>
      <c r="AE22" s="5">
        <f>IF(시군구!$X22="","자료無",IF(시군구!$X22=0,0,시군구!AD22/시군구!$X22))</f>
        <v>8.247422680412371E-2</v>
      </c>
      <c r="AF22" s="32">
        <f t="shared" si="6"/>
        <v>1</v>
      </c>
      <c r="AG22" s="5">
        <f>IF(시군구!$AE22="","자료無",IF(시군구!$AE22=0,0,시군구!AF22/시군구!$AE22))</f>
        <v>0</v>
      </c>
      <c r="AH22" s="5"/>
      <c r="AI22" s="5">
        <f>IF(시군구!$AE22="","자료無",IF(시군구!$AE22=0,0,시군구!AH22/시군구!$AE22))</f>
        <v>0</v>
      </c>
      <c r="AJ22" s="5">
        <f>IF(시군구!$AE22="","자료無",IF(시군구!$AE22=0,0,시군구!AI22/시군구!$AE22))</f>
        <v>1</v>
      </c>
      <c r="AK22" s="5">
        <f>IF(시군구!$AE22="","자료無",IF(시군구!$AE22=0,0,시군구!AJ22/시군구!$AE22))</f>
        <v>0</v>
      </c>
      <c r="AL22" s="5">
        <f>IF(시군구!$AE22="","자료無",IF(시군구!$AE22=0,0,시군구!AK22/시군구!$AE22))</f>
        <v>0</v>
      </c>
      <c r="AM22" s="32">
        <f t="shared" si="5"/>
        <v>1</v>
      </c>
      <c r="AN22" s="5">
        <f>IF(시군구!$AL22="","자료無",IF(시군구!$AL22=0,0,시군구!AM22/시군구!$AL22))</f>
        <v>0</v>
      </c>
      <c r="AO22" s="5"/>
      <c r="AP22" s="5">
        <f>IF(시군구!$AL22="","자료無",IF(시군구!$AL22=0,0,시군구!AO22/시군구!$AL22))</f>
        <v>0.35294117647058826</v>
      </c>
      <c r="AQ22" s="5">
        <f>IF(시군구!$AL22="","자료無",IF(시군구!$AL22=0,0,시군구!AP22/시군구!$AL22))</f>
        <v>0.17647058823529413</v>
      </c>
      <c r="AR22" s="5">
        <f>IF(시군구!$AL22="","자료無",IF(시군구!$AL22=0,0,시군구!AQ22/시군구!$AL22))</f>
        <v>0.35294117647058826</v>
      </c>
      <c r="AS22" s="33">
        <f>IF(시군구!$AL22="","자료無",IF(시군구!$AL22=0,0,시군구!AR22/시군구!$AL22))</f>
        <v>0.11764705882352941</v>
      </c>
    </row>
    <row r="23" spans="1:45" outlineLevel="2">
      <c r="A23" s="45"/>
      <c r="B23" s="28" t="s">
        <v>76</v>
      </c>
      <c r="C23" s="46" t="s">
        <v>36</v>
      </c>
      <c r="D23" s="30">
        <f t="shared" si="0"/>
        <v>1</v>
      </c>
      <c r="E23" s="5">
        <f>IF(시군구!$C23="","자료無",IF(시군구!$C23=0,0,시군구!D23/시군구!$C23))</f>
        <v>7.4013157894736836E-2</v>
      </c>
      <c r="F23" s="5"/>
      <c r="G23" s="5">
        <f>IF(시군구!$C23="","자료無",IF(시군구!$C23=0,0,시군구!F23/시군구!$C23))</f>
        <v>0.28782894736842107</v>
      </c>
      <c r="H23" s="5">
        <f>IF(시군구!$C23="","자료無",IF(시군구!$C23=0,0,시군구!G23/시군구!$C23))</f>
        <v>0.35855263157894735</v>
      </c>
      <c r="I23" s="5">
        <f>IF(시군구!$C23="","자료無",IF(시군구!$C23=0,0,시군구!H23/시군구!$C23))</f>
        <v>0.19901315789473684</v>
      </c>
      <c r="J23" s="33">
        <f>IF(시군구!$C23="","자료無",IF(시군구!$C23=0,0,시군구!I23/시군구!$C23))</f>
        <v>8.0592105263157895E-2</v>
      </c>
      <c r="K23" s="32">
        <f t="shared" si="1"/>
        <v>1</v>
      </c>
      <c r="L23" s="5">
        <f>IF(시군구!$J23="","자료無",IF(시군구!$J23=0,0,시군구!K23/시군구!$J23))</f>
        <v>0</v>
      </c>
      <c r="M23" s="5"/>
      <c r="N23" s="5">
        <f>IF(시군구!$J23="","자료無",IF(시군구!$J23=0,0,시군구!M23/시군구!$J23))</f>
        <v>0.18055555555555555</v>
      </c>
      <c r="O23" s="5">
        <f>IF(시군구!$J23="","자료無",IF(시군구!$J23=0,0,시군구!N23/시군구!$J23))</f>
        <v>0.52777777777777779</v>
      </c>
      <c r="P23" s="5">
        <f>IF(시군구!$J23="","자료無",IF(시군구!$J23=0,0,시군구!O23/시군구!$J23))</f>
        <v>6.9444444444444448E-2</v>
      </c>
      <c r="Q23" s="36">
        <f>IF(시군구!$J23="","자료無",IF(시군구!$J23=0,0,시군구!P23/시군구!$J23))</f>
        <v>0.22222222222222221</v>
      </c>
      <c r="R23" s="32">
        <f t="shared" si="2"/>
        <v>1</v>
      </c>
      <c r="S23" s="5">
        <f>IF(시군구!$Q23="","자료無",IF(시군구!$Q23=0,0,시군구!R23/시군구!$Q23))</f>
        <v>1.1111111111111112E-2</v>
      </c>
      <c r="T23" s="5"/>
      <c r="U23" s="5">
        <f>IF(시군구!$Q23="","자료無",IF(시군구!$Q23=0,0,시군구!T23/시군구!$Q23))</f>
        <v>0.1111111111111111</v>
      </c>
      <c r="V23" s="5">
        <f>IF(시군구!$Q23="","자료無",IF(시군구!$Q23=0,0,시군구!U23/시군구!$Q23))</f>
        <v>0.18888888888888888</v>
      </c>
      <c r="W23" s="5">
        <f>IF(시군구!$Q23="","자료無",IF(시군구!$Q23=0,0,시군구!V23/시군구!$Q23))</f>
        <v>0.26666666666666666</v>
      </c>
      <c r="X23" s="33">
        <f>IF(시군구!$Q23="","자료無",IF(시군구!$Q23=0,0,시군구!W23/시군구!$Q23))</f>
        <v>0.42222222222222222</v>
      </c>
      <c r="Y23" s="32">
        <f t="shared" si="3"/>
        <v>1</v>
      </c>
      <c r="Z23" s="5">
        <f>IF(시군구!$X23="","자료無",IF(시군구!$X23=0,0,시군구!Y23/시군구!$X23))</f>
        <v>6.4516129032258063E-2</v>
      </c>
      <c r="AA23" s="5"/>
      <c r="AB23" s="5">
        <f>IF(시군구!$X23="","자료無",IF(시군구!$X23=0,0,시군구!AA23/시군구!$X23))</f>
        <v>0.22580645161290322</v>
      </c>
      <c r="AC23" s="5">
        <f>IF(시군구!$X23="","자료無",IF(시군구!$X23=0,0,시군구!AB23/시군구!$X23))</f>
        <v>0.36559139784946237</v>
      </c>
      <c r="AD23" s="5">
        <f>IF(시군구!$X23="","자료無",IF(시군구!$X23=0,0,시군구!AC23/시군구!$X23))</f>
        <v>0.13978494623655913</v>
      </c>
      <c r="AE23" s="5">
        <f>IF(시군구!$X23="","자료無",IF(시군구!$X23=0,0,시군구!AD23/시군구!$X23))</f>
        <v>0.20430107526881722</v>
      </c>
      <c r="AF23" s="32">
        <f t="shared" si="6"/>
        <v>0</v>
      </c>
      <c r="AG23" s="5">
        <f>IF(시군구!$AE23="","자료無",IF(시군구!$AE23=0,0,시군구!AF23/시군구!$AE23))</f>
        <v>0</v>
      </c>
      <c r="AH23" s="5"/>
      <c r="AI23" s="5">
        <f>IF(시군구!$AE23="","자료無",IF(시군구!$AE23=0,0,시군구!AH23/시군구!$AE23))</f>
        <v>0</v>
      </c>
      <c r="AJ23" s="5">
        <f>IF(시군구!$AE23="","자료無",IF(시군구!$AE23=0,0,시군구!AI23/시군구!$AE23))</f>
        <v>0</v>
      </c>
      <c r="AK23" s="5">
        <f>IF(시군구!$AE23="","자료無",IF(시군구!$AE23=0,0,시군구!AJ23/시군구!$AE23))</f>
        <v>0</v>
      </c>
      <c r="AL23" s="5">
        <f>IF(시군구!$AE23="","자료無",IF(시군구!$AE23=0,0,시군구!AK23/시군구!$AE23))</f>
        <v>0</v>
      </c>
      <c r="AM23" s="32">
        <f t="shared" si="5"/>
        <v>1</v>
      </c>
      <c r="AN23" s="5">
        <f>IF(시군구!$AL23="","자료無",IF(시군구!$AL23=0,0,시군구!AM23/시군구!$AL23))</f>
        <v>0</v>
      </c>
      <c r="AO23" s="5"/>
      <c r="AP23" s="5">
        <f>IF(시군구!$AL23="","자료無",IF(시군구!$AL23=0,0,시군구!AO23/시군구!$AL23))</f>
        <v>0.15789473684210525</v>
      </c>
      <c r="AQ23" s="5">
        <f>IF(시군구!$AL23="","자료無",IF(시군구!$AL23=0,0,시군구!AP23/시군구!$AL23))</f>
        <v>0.57894736842105265</v>
      </c>
      <c r="AR23" s="5">
        <f>IF(시군구!$AL23="","자료無",IF(시군구!$AL23=0,0,시군구!AQ23/시군구!$AL23))</f>
        <v>0.21052631578947367</v>
      </c>
      <c r="AS23" s="33">
        <f>IF(시군구!$AL23="","자료無",IF(시군구!$AL23=0,0,시군구!AR23/시군구!$AL23))</f>
        <v>5.2631578947368418E-2</v>
      </c>
    </row>
    <row r="24" spans="1:45" outlineLevel="2">
      <c r="A24" s="45"/>
      <c r="B24" s="28" t="s">
        <v>76</v>
      </c>
      <c r="C24" s="46" t="s">
        <v>37</v>
      </c>
      <c r="D24" s="30">
        <f t="shared" si="0"/>
        <v>0.99164345403899734</v>
      </c>
      <c r="E24" s="5">
        <f>IF(시군구!$C24="","자료無",IF(시군구!$C24=0,0,시군구!D24/시군구!$C24))</f>
        <v>6.8245125348189412E-2</v>
      </c>
      <c r="F24" s="5"/>
      <c r="G24" s="5">
        <f>IF(시군구!$C24="","자료無",IF(시군구!$C24=0,0,시군구!F24/시군구!$C24))</f>
        <v>0.25208913649025072</v>
      </c>
      <c r="H24" s="5">
        <f>IF(시군구!$C24="","자료無",IF(시군구!$C24=0,0,시군구!G24/시군구!$C24))</f>
        <v>0.34818941504178275</v>
      </c>
      <c r="I24" s="5">
        <f>IF(시군구!$C24="","자료無",IF(시군구!$C24=0,0,시군구!H24/시군구!$C24))</f>
        <v>0.27158774373259054</v>
      </c>
      <c r="J24" s="33">
        <f>IF(시군구!$C24="","자료無",IF(시군구!$C24=0,0,시군구!I24/시군구!$C24))</f>
        <v>5.1532033426183843E-2</v>
      </c>
      <c r="K24" s="32">
        <f t="shared" si="1"/>
        <v>1</v>
      </c>
      <c r="L24" s="5">
        <f>IF(시군구!$J24="","자료無",IF(시군구!$J24=0,0,시군구!K24/시군구!$J24))</f>
        <v>0</v>
      </c>
      <c r="M24" s="5"/>
      <c r="N24" s="5">
        <f>IF(시군구!$J24="","자료無",IF(시군구!$J24=0,0,시군구!M24/시군구!$J24))</f>
        <v>0.19230769230769232</v>
      </c>
      <c r="O24" s="5">
        <f>IF(시군구!$J24="","자료無",IF(시군구!$J24=0,0,시군구!N24/시군구!$J24))</f>
        <v>0.25641025641025639</v>
      </c>
      <c r="P24" s="5">
        <f>IF(시군구!$J24="","자료無",IF(시군구!$J24=0,0,시군구!O24/시군구!$J24))</f>
        <v>0.4358974358974359</v>
      </c>
      <c r="Q24" s="36">
        <f>IF(시군구!$J24="","자료無",IF(시군구!$J24=0,0,시군구!P24/시군구!$J24))</f>
        <v>0.11538461538461539</v>
      </c>
      <c r="R24" s="32">
        <f t="shared" si="2"/>
        <v>0.99999999999999989</v>
      </c>
      <c r="S24" s="5">
        <f>IF(시군구!$Q24="","자료無",IF(시군구!$Q24=0,0,시군구!R24/시군구!$Q24))</f>
        <v>0</v>
      </c>
      <c r="T24" s="5"/>
      <c r="U24" s="5">
        <f>IF(시군구!$Q24="","자료無",IF(시군구!$Q24=0,0,시군구!T24/시군구!$Q24))</f>
        <v>0.10810810810810811</v>
      </c>
      <c r="V24" s="5">
        <f>IF(시군구!$Q24="","자료無",IF(시군구!$Q24=0,0,시군구!U24/시군구!$Q24))</f>
        <v>0.14414414414414414</v>
      </c>
      <c r="W24" s="5">
        <f>IF(시군구!$Q24="","자료無",IF(시군구!$Q24=0,0,시군구!V24/시군구!$Q24))</f>
        <v>0.27927927927927926</v>
      </c>
      <c r="X24" s="33">
        <f>IF(시군구!$Q24="","자료無",IF(시군구!$Q24=0,0,시군구!W24/시군구!$Q24))</f>
        <v>0.46846846846846846</v>
      </c>
      <c r="Y24" s="32">
        <f t="shared" si="3"/>
        <v>1</v>
      </c>
      <c r="Z24" s="5">
        <f>IF(시군구!$X24="","자료無",IF(시군구!$X24=0,0,시군구!Y24/시군구!$X24))</f>
        <v>5.0505050505050504E-2</v>
      </c>
      <c r="AA24" s="5"/>
      <c r="AB24" s="5">
        <f>IF(시군구!$X24="","자료無",IF(시군구!$X24=0,0,시군구!AA24/시군구!$X24))</f>
        <v>0.18181818181818182</v>
      </c>
      <c r="AC24" s="5">
        <f>IF(시군구!$X24="","자료無",IF(시군구!$X24=0,0,시군구!AB24/시군구!$X24))</f>
        <v>0.17171717171717171</v>
      </c>
      <c r="AD24" s="5">
        <f>IF(시군구!$X24="","자료無",IF(시군구!$X24=0,0,시군구!AC24/시군구!$X24))</f>
        <v>0.43434343434343436</v>
      </c>
      <c r="AE24" s="5">
        <f>IF(시군구!$X24="","자료無",IF(시군구!$X24=0,0,시군구!AD24/시군구!$X24))</f>
        <v>0.16161616161616163</v>
      </c>
      <c r="AF24" s="32">
        <f t="shared" si="6"/>
        <v>0</v>
      </c>
      <c r="AG24" s="5">
        <f>IF(시군구!$AE24="","자료無",IF(시군구!$AE24=0,0,시군구!AF24/시군구!$AE24))</f>
        <v>0</v>
      </c>
      <c r="AH24" s="5"/>
      <c r="AI24" s="5">
        <f>IF(시군구!$AE24="","자료無",IF(시군구!$AE24=0,0,시군구!AH24/시군구!$AE24))</f>
        <v>0</v>
      </c>
      <c r="AJ24" s="5">
        <f>IF(시군구!$AE24="","자료無",IF(시군구!$AE24=0,0,시군구!AI24/시군구!$AE24))</f>
        <v>0</v>
      </c>
      <c r="AK24" s="5">
        <f>IF(시군구!$AE24="","자료無",IF(시군구!$AE24=0,0,시군구!AJ24/시군구!$AE24))</f>
        <v>0</v>
      </c>
      <c r="AL24" s="5">
        <f>IF(시군구!$AE24="","자료無",IF(시군구!$AE24=0,0,시군구!AK24/시군구!$AE24))</f>
        <v>0</v>
      </c>
      <c r="AM24" s="32">
        <f t="shared" si="5"/>
        <v>1</v>
      </c>
      <c r="AN24" s="5">
        <f>IF(시군구!$AL24="","자료無",IF(시군구!$AL24=0,0,시군구!AM24/시군구!$AL24))</f>
        <v>6.6666666666666666E-2</v>
      </c>
      <c r="AO24" s="5"/>
      <c r="AP24" s="5">
        <f>IF(시군구!$AL24="","자료無",IF(시군구!$AL24=0,0,시군구!AO24/시군구!$AL24))</f>
        <v>0.26666666666666666</v>
      </c>
      <c r="AQ24" s="5">
        <f>IF(시군구!$AL24="","자료無",IF(시군구!$AL24=0,0,시군구!AP24/시군구!$AL24))</f>
        <v>0.13333333333333333</v>
      </c>
      <c r="AR24" s="5">
        <f>IF(시군구!$AL24="","자료無",IF(시군구!$AL24=0,0,시군구!AQ24/시군구!$AL24))</f>
        <v>0.53333333333333333</v>
      </c>
      <c r="AS24" s="33">
        <f>IF(시군구!$AL24="","자료無",IF(시군구!$AL24=0,0,시군구!AR24/시군구!$AL24))</f>
        <v>0</v>
      </c>
    </row>
    <row r="25" spans="1:45" outlineLevel="2">
      <c r="A25" s="45"/>
      <c r="B25" s="28" t="s">
        <v>76</v>
      </c>
      <c r="C25" s="47" t="s">
        <v>38</v>
      </c>
      <c r="D25" s="30">
        <f t="shared" si="0"/>
        <v>1</v>
      </c>
      <c r="E25" s="5">
        <f>IF(시군구!$C25="","자료無",IF(시군구!$C25=0,0,시군구!D25/시군구!$C25))</f>
        <v>6.8723702664796632E-2</v>
      </c>
      <c r="F25" s="5"/>
      <c r="G25" s="5">
        <f>IF(시군구!$C25="","자료無",IF(시군구!$C25=0,0,시군구!F25/시군구!$C25))</f>
        <v>0.23562412342215988</v>
      </c>
      <c r="H25" s="5">
        <f>IF(시군구!$C25="","자료無",IF(시군구!$C25=0,0,시군구!G25/시군구!$C25))</f>
        <v>0.31697054698457222</v>
      </c>
      <c r="I25" s="5">
        <f>IF(시군구!$C25="","자료無",IF(시군구!$C25=0,0,시군구!H25/시군구!$C25))</f>
        <v>0.28190743338008417</v>
      </c>
      <c r="J25" s="33">
        <f>IF(시군구!$C25="","자료無",IF(시군구!$C25=0,0,시군구!I25/시군구!$C25))</f>
        <v>9.6774193548387094E-2</v>
      </c>
      <c r="K25" s="32">
        <f t="shared" si="1"/>
        <v>1</v>
      </c>
      <c r="L25" s="5">
        <f>IF(시군구!$J25="","자료無",IF(시군구!$J25=0,0,시군구!K25/시군구!$J25))</f>
        <v>0</v>
      </c>
      <c r="M25" s="5"/>
      <c r="N25" s="5">
        <f>IF(시군구!$J25="","자료無",IF(시군구!$J25=0,0,시군구!M25/시군구!$J25))</f>
        <v>0.19791666666666666</v>
      </c>
      <c r="O25" s="5">
        <f>IF(시군구!$J25="","자료無",IF(시군구!$J25=0,0,시군구!N25/시군구!$J25))</f>
        <v>0.28125</v>
      </c>
      <c r="P25" s="5">
        <f>IF(시군구!$J25="","자료無",IF(시군구!$J25=0,0,시군구!O25/시군구!$J25))</f>
        <v>0.40625</v>
      </c>
      <c r="Q25" s="36">
        <f>IF(시군구!$J25="","자료無",IF(시군구!$J25=0,0,시군구!P25/시군구!$J25))</f>
        <v>0.11458333333333333</v>
      </c>
      <c r="R25" s="32">
        <f t="shared" si="2"/>
        <v>1</v>
      </c>
      <c r="S25" s="5">
        <f>IF(시군구!$Q25="","자료無",IF(시군구!$Q25=0,0,시군구!R25/시군구!$Q25))</f>
        <v>0</v>
      </c>
      <c r="T25" s="5"/>
      <c r="U25" s="5">
        <f>IF(시군구!$Q25="","자료無",IF(시군구!$Q25=0,0,시군구!T25/시군구!$Q25))</f>
        <v>0.1864406779661017</v>
      </c>
      <c r="V25" s="5">
        <f>IF(시군구!$Q25="","자료無",IF(시군구!$Q25=0,0,시군구!U25/시군구!$Q25))</f>
        <v>0.25423728813559321</v>
      </c>
      <c r="W25" s="5">
        <f>IF(시군구!$Q25="","자료無",IF(시군구!$Q25=0,0,시군구!V25/시군구!$Q25))</f>
        <v>0.23728813559322035</v>
      </c>
      <c r="X25" s="33">
        <f>IF(시군구!$Q25="","자료無",IF(시군구!$Q25=0,0,시군구!W25/시군구!$Q25))</f>
        <v>0.32203389830508472</v>
      </c>
      <c r="Y25" s="32">
        <f t="shared" si="3"/>
        <v>1</v>
      </c>
      <c r="Z25" s="5">
        <f>IF(시군구!$X25="","자료無",IF(시군구!$X25=0,0,시군구!Y25/시군구!$X25))</f>
        <v>6.363636363636363E-2</v>
      </c>
      <c r="AA25" s="5"/>
      <c r="AB25" s="5">
        <f>IF(시군구!$X25="","자료無",IF(시군구!$X25=0,0,시군구!AA25/시군구!$X25))</f>
        <v>0.19090909090909092</v>
      </c>
      <c r="AC25" s="5">
        <f>IF(시군구!$X25="","자료無",IF(시군구!$X25=0,0,시군구!AB25/시군구!$X25))</f>
        <v>0.22727272727272727</v>
      </c>
      <c r="AD25" s="5">
        <f>IF(시군구!$X25="","자료無",IF(시군구!$X25=0,0,시군구!AC25/시군구!$X25))</f>
        <v>0.30909090909090908</v>
      </c>
      <c r="AE25" s="5">
        <f>IF(시군구!$X25="","자료無",IF(시군구!$X25=0,0,시군구!AD25/시군구!$X25))</f>
        <v>0.20909090909090908</v>
      </c>
      <c r="AF25" s="32">
        <f t="shared" si="6"/>
        <v>1</v>
      </c>
      <c r="AG25" s="5">
        <f>IF(시군구!$AE25="","자료無",IF(시군구!$AE25=0,0,시군구!AF25/시군구!$AE25))</f>
        <v>0</v>
      </c>
      <c r="AH25" s="5"/>
      <c r="AI25" s="5">
        <f>IF(시군구!$AE25="","자료無",IF(시군구!$AE25=0,0,시군구!AH25/시군구!$AE25))</f>
        <v>0.33333333333333331</v>
      </c>
      <c r="AJ25" s="5">
        <f>IF(시군구!$AE25="","자료無",IF(시군구!$AE25=0,0,시군구!AI25/시군구!$AE25))</f>
        <v>0</v>
      </c>
      <c r="AK25" s="5">
        <f>IF(시군구!$AE25="","자료無",IF(시군구!$AE25=0,0,시군구!AJ25/시군구!$AE25))</f>
        <v>0.33333333333333331</v>
      </c>
      <c r="AL25" s="5">
        <f>IF(시군구!$AE25="","자료無",IF(시군구!$AE25=0,0,시군구!AK25/시군구!$AE25))</f>
        <v>0.33333333333333331</v>
      </c>
      <c r="AM25" s="32">
        <f t="shared" si="5"/>
        <v>1</v>
      </c>
      <c r="AN25" s="5">
        <f>IF(시군구!$AL25="","자료無",IF(시군구!$AL25=0,0,시군구!AM25/시군구!$AL25))</f>
        <v>4.3478260869565216E-2</v>
      </c>
      <c r="AO25" s="5"/>
      <c r="AP25" s="5">
        <f>IF(시군구!$AL25="","자료無",IF(시군구!$AL25=0,0,시군구!AO25/시군구!$AL25))</f>
        <v>0.2608695652173913</v>
      </c>
      <c r="AQ25" s="5">
        <f>IF(시군구!$AL25="","자료無",IF(시군구!$AL25=0,0,시군구!AP25/시군구!$AL25))</f>
        <v>0.30434782608695654</v>
      </c>
      <c r="AR25" s="5">
        <f>IF(시군구!$AL25="","자료無",IF(시군구!$AL25=0,0,시군구!AQ25/시군구!$AL25))</f>
        <v>0.21739130434782608</v>
      </c>
      <c r="AS25" s="33">
        <f>IF(시군구!$AL25="","자료無",IF(시군구!$AL25=0,0,시군구!AR25/시군구!$AL25))</f>
        <v>0.17391304347826086</v>
      </c>
    </row>
    <row r="26" spans="1:45" outlineLevel="2">
      <c r="A26" s="45"/>
      <c r="B26" s="28" t="s">
        <v>76</v>
      </c>
      <c r="C26" s="46" t="s">
        <v>39</v>
      </c>
      <c r="D26" s="30">
        <f t="shared" si="0"/>
        <v>1</v>
      </c>
      <c r="E26" s="5">
        <f>IF(시군구!$C26="","자료無",IF(시군구!$C26=0,0,시군구!D26/시군구!$C26))</f>
        <v>5.8263971462544591E-2</v>
      </c>
      <c r="F26" s="5"/>
      <c r="G26" s="5">
        <f>IF(시군구!$C26="","자료無",IF(시군구!$C26=0,0,시군구!F26/시군구!$C26))</f>
        <v>0.24851367419738407</v>
      </c>
      <c r="H26" s="5">
        <f>IF(시군구!$C26="","자료無",IF(시군구!$C26=0,0,시군구!G26/시군구!$C26))</f>
        <v>0.37931034482758619</v>
      </c>
      <c r="I26" s="5">
        <f>IF(시군구!$C26="","자료無",IF(시군구!$C26=0,0,시군구!H26/시군구!$C26))</f>
        <v>0.18549346016646848</v>
      </c>
      <c r="J26" s="33">
        <f>IF(시군구!$C26="","자료無",IF(시군구!$C26=0,0,시군구!I26/시군구!$C26))</f>
        <v>0.12841854934601665</v>
      </c>
      <c r="K26" s="32">
        <f t="shared" si="1"/>
        <v>1</v>
      </c>
      <c r="L26" s="5">
        <f>IF(시군구!$J26="","자료無",IF(시군구!$J26=0,0,시군구!K26/시군구!$J26))</f>
        <v>0</v>
      </c>
      <c r="M26" s="5"/>
      <c r="N26" s="5">
        <f>IF(시군구!$J26="","자료無",IF(시군구!$J26=0,0,시군구!M26/시군구!$J26))</f>
        <v>0.21621621621621623</v>
      </c>
      <c r="O26" s="5">
        <f>IF(시군구!$J26="","자료無",IF(시군구!$J26=0,0,시군구!N26/시군구!$J26))</f>
        <v>0.45945945945945948</v>
      </c>
      <c r="P26" s="5">
        <f>IF(시군구!$J26="","자료無",IF(시군구!$J26=0,0,시군구!O26/시군구!$J26))</f>
        <v>0.14414414414414414</v>
      </c>
      <c r="Q26" s="36">
        <f>IF(시군구!$J26="","자료無",IF(시군구!$J26=0,0,시군구!P26/시군구!$J26))</f>
        <v>0.18018018018018017</v>
      </c>
      <c r="R26" s="32">
        <f t="shared" si="2"/>
        <v>1</v>
      </c>
      <c r="S26" s="5">
        <f>IF(시군구!$Q26="","자료無",IF(시군구!$Q26=0,0,시군구!R26/시군구!$Q26))</f>
        <v>0</v>
      </c>
      <c r="T26" s="5"/>
      <c r="U26" s="5">
        <f>IF(시군구!$Q26="","자료無",IF(시군구!$Q26=0,0,시군구!T26/시군구!$Q26))</f>
        <v>0.15833333333333333</v>
      </c>
      <c r="V26" s="5">
        <f>IF(시군구!$Q26="","자료無",IF(시군구!$Q26=0,0,시군구!U26/시군구!$Q26))</f>
        <v>0.375</v>
      </c>
      <c r="W26" s="5">
        <f>IF(시군구!$Q26="","자료無",IF(시군구!$Q26=0,0,시군구!V26/시군구!$Q26))</f>
        <v>0.2</v>
      </c>
      <c r="X26" s="33">
        <f>IF(시군구!$Q26="","자료無",IF(시군구!$Q26=0,0,시군구!W26/시군구!$Q26))</f>
        <v>0.26666666666666666</v>
      </c>
      <c r="Y26" s="32">
        <f t="shared" si="3"/>
        <v>1</v>
      </c>
      <c r="Z26" s="5">
        <f>IF(시군구!$X26="","자료無",IF(시군구!$X26=0,0,시군구!Y26/시군구!$X26))</f>
        <v>4.3103448275862072E-2</v>
      </c>
      <c r="AA26" s="5"/>
      <c r="AB26" s="5">
        <f>IF(시군구!$X26="","자료無",IF(시군구!$X26=0,0,시군구!AA26/시군구!$X26))</f>
        <v>0.19827586206896552</v>
      </c>
      <c r="AC26" s="5">
        <f>IF(시군구!$X26="","자료無",IF(시군구!$X26=0,0,시군구!AB26/시군구!$X26))</f>
        <v>0.42241379310344829</v>
      </c>
      <c r="AD26" s="5">
        <f>IF(시군구!$X26="","자료無",IF(시군구!$X26=0,0,시군구!AC26/시군구!$X26))</f>
        <v>0.19827586206896552</v>
      </c>
      <c r="AE26" s="5">
        <f>IF(시군구!$X26="","자료無",IF(시군구!$X26=0,0,시군구!AD26/시군구!$X26))</f>
        <v>0.13793103448275862</v>
      </c>
      <c r="AF26" s="32">
        <f t="shared" si="6"/>
        <v>1</v>
      </c>
      <c r="AG26" s="5">
        <f>IF(시군구!$AE26="","자료無",IF(시군구!$AE26=0,0,시군구!AF26/시군구!$AE26))</f>
        <v>0</v>
      </c>
      <c r="AH26" s="5"/>
      <c r="AI26" s="5">
        <f>IF(시군구!$AE26="","자료無",IF(시군구!$AE26=0,0,시군구!AH26/시군구!$AE26))</f>
        <v>0</v>
      </c>
      <c r="AJ26" s="5">
        <f>IF(시군구!$AE26="","자료無",IF(시군구!$AE26=0,0,시군구!AI26/시군구!$AE26))</f>
        <v>0.5</v>
      </c>
      <c r="AK26" s="5">
        <f>IF(시군구!$AE26="","자료無",IF(시군구!$AE26=0,0,시군구!AJ26/시군구!$AE26))</f>
        <v>0.5</v>
      </c>
      <c r="AL26" s="5">
        <f>IF(시군구!$AE26="","자료無",IF(시군구!$AE26=0,0,시군구!AK26/시군구!$AE26))</f>
        <v>0</v>
      </c>
      <c r="AM26" s="32">
        <f t="shared" si="5"/>
        <v>0.99999999999999978</v>
      </c>
      <c r="AN26" s="5">
        <f>IF(시군구!$AL26="","자료無",IF(시군구!$AL26=0,0,시군구!AM26/시군구!$AL26))</f>
        <v>7.1428571428571425E-2</v>
      </c>
      <c r="AO26" s="5"/>
      <c r="AP26" s="5">
        <f>IF(시군구!$AL26="","자료無",IF(시군구!$AL26=0,0,시군구!AO26/시군구!$AL26))</f>
        <v>0.2857142857142857</v>
      </c>
      <c r="AQ26" s="5">
        <f>IF(시군구!$AL26="","자료無",IF(시군구!$AL26=0,0,시군구!AP26/시군구!$AL26))</f>
        <v>0.42857142857142855</v>
      </c>
      <c r="AR26" s="5">
        <f>IF(시군구!$AL26="","자료無",IF(시군구!$AL26=0,0,시군구!AQ26/시군구!$AL26))</f>
        <v>0.14285714285714285</v>
      </c>
      <c r="AS26" s="33">
        <f>IF(시군구!$AL26="","자료無",IF(시군구!$AL26=0,0,시군구!AR26/시군구!$AL26))</f>
        <v>7.1428571428571425E-2</v>
      </c>
    </row>
    <row r="27" spans="1:45" outlineLevel="2">
      <c r="A27" s="45"/>
      <c r="B27" s="28" t="s">
        <v>76</v>
      </c>
      <c r="C27" s="46" t="s">
        <v>40</v>
      </c>
      <c r="D27" s="30">
        <f t="shared" si="0"/>
        <v>1</v>
      </c>
      <c r="E27" s="5">
        <f>IF(시군구!$C27="","자료無",IF(시군구!$C27=0,0,시군구!D27/시군구!$C27))</f>
        <v>6.0333761232349167E-2</v>
      </c>
      <c r="F27" s="5"/>
      <c r="G27" s="5">
        <f>IF(시군구!$C27="","자료無",IF(시군구!$C27=0,0,시군구!F27/시군구!$C27))</f>
        <v>0.30551989730423618</v>
      </c>
      <c r="H27" s="5">
        <f>IF(시군구!$C27="","자료無",IF(시군구!$C27=0,0,시군구!G27/시군구!$C27))</f>
        <v>0.35558408215661103</v>
      </c>
      <c r="I27" s="5">
        <f>IF(시군구!$C27="","자료無",IF(시군구!$C27=0,0,시군구!H27/시군구!$C27))</f>
        <v>0.17843388960205392</v>
      </c>
      <c r="J27" s="33">
        <f>IF(시군구!$C27="","자료無",IF(시군구!$C27=0,0,시군구!I27/시군구!$C27))</f>
        <v>0.10012836970474968</v>
      </c>
      <c r="K27" s="32">
        <f t="shared" si="1"/>
        <v>1</v>
      </c>
      <c r="L27" s="5">
        <f>IF(시군구!$J27="","자료無",IF(시군구!$J27=0,0,시군구!K27/시군구!$J27))</f>
        <v>0</v>
      </c>
      <c r="M27" s="5"/>
      <c r="N27" s="5">
        <f>IF(시군구!$J27="","자료無",IF(시군구!$J27=0,0,시군구!M27/시군구!$J27))</f>
        <v>0.25</v>
      </c>
      <c r="O27" s="5">
        <f>IF(시군구!$J27="","자료無",IF(시군구!$J27=0,0,시군구!N27/시군구!$J27))</f>
        <v>0.5</v>
      </c>
      <c r="P27" s="5">
        <f>IF(시군구!$J27="","자료無",IF(시군구!$J27=0,0,시군구!O27/시군구!$J27))</f>
        <v>8.3333333333333329E-2</v>
      </c>
      <c r="Q27" s="36">
        <f>IF(시군구!$J27="","자료無",IF(시군구!$J27=0,0,시군구!P27/시군구!$J27))</f>
        <v>0.16666666666666666</v>
      </c>
      <c r="R27" s="32">
        <f t="shared" si="2"/>
        <v>1</v>
      </c>
      <c r="S27" s="5">
        <f>IF(시군구!$Q27="","자료無",IF(시군구!$Q27=0,0,시군구!R27/시군구!$Q27))</f>
        <v>1.2195121951219513E-2</v>
      </c>
      <c r="T27" s="5"/>
      <c r="U27" s="5">
        <f>IF(시군구!$Q27="","자료無",IF(시군구!$Q27=0,0,시군구!T27/시군구!$Q27))</f>
        <v>0.18292682926829268</v>
      </c>
      <c r="V27" s="5">
        <f>IF(시군구!$Q27="","자료無",IF(시군구!$Q27=0,0,시군구!U27/시군구!$Q27))</f>
        <v>0.3048780487804878</v>
      </c>
      <c r="W27" s="5">
        <f>IF(시군구!$Q27="","자료無",IF(시군구!$Q27=0,0,시군구!V27/시군구!$Q27))</f>
        <v>0.26829268292682928</v>
      </c>
      <c r="X27" s="33">
        <f>IF(시군구!$Q27="","자료無",IF(시군구!$Q27=0,0,시군구!W27/시군구!$Q27))</f>
        <v>0.23170731707317074</v>
      </c>
      <c r="Y27" s="32">
        <f t="shared" si="3"/>
        <v>1</v>
      </c>
      <c r="Z27" s="5">
        <f>IF(시군구!$X27="","자료無",IF(시군구!$X27=0,0,시군구!Y27/시군구!$X27))</f>
        <v>4.9019607843137254E-2</v>
      </c>
      <c r="AA27" s="5"/>
      <c r="AB27" s="5">
        <f>IF(시군구!$X27="","자료無",IF(시군구!$X27=0,0,시군구!AA27/시군구!$X27))</f>
        <v>0.25490196078431371</v>
      </c>
      <c r="AC27" s="5">
        <f>IF(시군구!$X27="","자료無",IF(시군구!$X27=0,0,시군구!AB27/시군구!$X27))</f>
        <v>0.52941176470588236</v>
      </c>
      <c r="AD27" s="5">
        <f>IF(시군구!$X27="","자료無",IF(시군구!$X27=0,0,시군구!AC27/시군구!$X27))</f>
        <v>0.11764705882352941</v>
      </c>
      <c r="AE27" s="5">
        <f>IF(시군구!$X27="","자료無",IF(시군구!$X27=0,0,시군구!AD27/시군구!$X27))</f>
        <v>4.9019607843137254E-2</v>
      </c>
      <c r="AF27" s="32">
        <f t="shared" si="6"/>
        <v>1</v>
      </c>
      <c r="AG27" s="5">
        <f>IF(시군구!$AE27="","자료無",IF(시군구!$AE27=0,0,시군구!AF27/시군구!$AE27))</f>
        <v>0</v>
      </c>
      <c r="AH27" s="5"/>
      <c r="AI27" s="5">
        <f>IF(시군구!$AE27="","자료無",IF(시군구!$AE27=0,0,시군구!AH27/시군구!$AE27))</f>
        <v>0</v>
      </c>
      <c r="AJ27" s="5">
        <f>IF(시군구!$AE27="","자료無",IF(시군구!$AE27=0,0,시군구!AI27/시군구!$AE27))</f>
        <v>1</v>
      </c>
      <c r="AK27" s="5">
        <f>IF(시군구!$AE27="","자료無",IF(시군구!$AE27=0,0,시군구!AJ27/시군구!$AE27))</f>
        <v>0</v>
      </c>
      <c r="AL27" s="5">
        <f>IF(시군구!$AE27="","자료無",IF(시군구!$AE27=0,0,시군구!AK27/시군구!$AE27))</f>
        <v>0</v>
      </c>
      <c r="AM27" s="32">
        <f t="shared" si="5"/>
        <v>1</v>
      </c>
      <c r="AN27" s="5">
        <f>IF(시군구!$AL27="","자료無",IF(시군구!$AL27=0,0,시군구!AM27/시군구!$AL27))</f>
        <v>6.6666666666666666E-2</v>
      </c>
      <c r="AO27" s="5"/>
      <c r="AP27" s="5">
        <f>IF(시군구!$AL27="","자료無",IF(시군구!$AL27=0,0,시군구!AO27/시군구!$AL27))</f>
        <v>0.4</v>
      </c>
      <c r="AQ27" s="5">
        <f>IF(시군구!$AL27="","자료無",IF(시군구!$AL27=0,0,시군구!AP27/시군구!$AL27))</f>
        <v>0.33333333333333331</v>
      </c>
      <c r="AR27" s="5">
        <f>IF(시군구!$AL27="","자료無",IF(시군구!$AL27=0,0,시군구!AQ27/시군구!$AL27))</f>
        <v>0.13333333333333333</v>
      </c>
      <c r="AS27" s="33">
        <f>IF(시군구!$AL27="","자료無",IF(시군구!$AL27=0,0,시군구!AR27/시군구!$AL27))</f>
        <v>6.6666666666666666E-2</v>
      </c>
    </row>
    <row r="28" spans="1:45" outlineLevel="2">
      <c r="A28" s="45"/>
      <c r="B28" s="28" t="s">
        <v>76</v>
      </c>
      <c r="C28" s="46" t="s">
        <v>41</v>
      </c>
      <c r="D28" s="30">
        <f t="shared" si="0"/>
        <v>1</v>
      </c>
      <c r="E28" s="5">
        <f>IF(시군구!$C28="","자료無",IF(시군구!$C28=0,0,시군구!D28/시군구!$C28))</f>
        <v>7.4135090609555185E-2</v>
      </c>
      <c r="F28" s="5"/>
      <c r="G28" s="5">
        <f>IF(시군구!$C28="","자료無",IF(시군구!$C28=0,0,시군구!F28/시군구!$C28))</f>
        <v>0.26853377265238881</v>
      </c>
      <c r="H28" s="5">
        <f>IF(시군구!$C28="","자료無",IF(시군구!$C28=0,0,시군구!G28/시군구!$C28))</f>
        <v>0.28665568369028005</v>
      </c>
      <c r="I28" s="5">
        <f>IF(시군구!$C28="","자료無",IF(시군구!$C28=0,0,시군구!H28/시군구!$C28))</f>
        <v>0.23228995057660626</v>
      </c>
      <c r="J28" s="33">
        <f>IF(시군구!$C28="","자료無",IF(시군구!$C28=0,0,시군구!I28/시군구!$C28))</f>
        <v>0.13838550247116968</v>
      </c>
      <c r="K28" s="32">
        <f t="shared" si="1"/>
        <v>1</v>
      </c>
      <c r="L28" s="5">
        <f>IF(시군구!$J28="","자료無",IF(시군구!$J28=0,0,시군구!K28/시군구!$J28))</f>
        <v>0</v>
      </c>
      <c r="M28" s="5"/>
      <c r="N28" s="5">
        <f>IF(시군구!$J28="","자료無",IF(시군구!$J28=0,0,시군구!M28/시군구!$J28))</f>
        <v>0.20588235294117646</v>
      </c>
      <c r="O28" s="5">
        <f>IF(시군구!$J28="","자료無",IF(시군구!$J28=0,0,시군구!N28/시군구!$J28))</f>
        <v>0.22058823529411764</v>
      </c>
      <c r="P28" s="5">
        <f>IF(시군구!$J28="","자료無",IF(시군구!$J28=0,0,시군구!O28/시군구!$J28))</f>
        <v>0.38235294117647056</v>
      </c>
      <c r="Q28" s="36">
        <f>IF(시군구!$J28="","자료無",IF(시군구!$J28=0,0,시군구!P28/시군구!$J28))</f>
        <v>0.19117647058823528</v>
      </c>
      <c r="R28" s="32">
        <f t="shared" si="2"/>
        <v>1</v>
      </c>
      <c r="S28" s="5">
        <f>IF(시군구!$Q28="","자료無",IF(시군구!$Q28=0,0,시군구!R28/시군구!$Q28))</f>
        <v>0.01</v>
      </c>
      <c r="T28" s="5"/>
      <c r="U28" s="5">
        <f>IF(시군구!$Q28="","자료無",IF(시군구!$Q28=0,0,시군구!T28/시군구!$Q28))</f>
        <v>0.09</v>
      </c>
      <c r="V28" s="5">
        <f>IF(시군구!$Q28="","자료無",IF(시군구!$Q28=0,0,시군구!U28/시군구!$Q28))</f>
        <v>0.28000000000000003</v>
      </c>
      <c r="W28" s="5">
        <f>IF(시군구!$Q28="","자료無",IF(시군구!$Q28=0,0,시군구!V28/시군구!$Q28))</f>
        <v>0.22</v>
      </c>
      <c r="X28" s="33">
        <f>IF(시군구!$Q28="","자료無",IF(시군구!$Q28=0,0,시군구!W28/시군구!$Q28))</f>
        <v>0.4</v>
      </c>
      <c r="Y28" s="32">
        <f t="shared" si="3"/>
        <v>1</v>
      </c>
      <c r="Z28" s="5">
        <f>IF(시군구!$X28="","자료無",IF(시군구!$X28=0,0,시군구!Y28/시군구!$X28))</f>
        <v>5.2631578947368418E-2</v>
      </c>
      <c r="AA28" s="5"/>
      <c r="AB28" s="5">
        <f>IF(시군구!$X28="","자료無",IF(시군구!$X28=0,0,시군구!AA28/시군구!$X28))</f>
        <v>0.17894736842105263</v>
      </c>
      <c r="AC28" s="5">
        <f>IF(시군구!$X28="","자료無",IF(시군구!$X28=0,0,시군구!AB28/시군구!$X28))</f>
        <v>0.28421052631578947</v>
      </c>
      <c r="AD28" s="5">
        <f>IF(시군구!$X28="","자료無",IF(시군구!$X28=0,0,시군구!AC28/시군구!$X28))</f>
        <v>0.28421052631578947</v>
      </c>
      <c r="AE28" s="5">
        <f>IF(시군구!$X28="","자료無",IF(시군구!$X28=0,0,시군구!AD28/시군구!$X28))</f>
        <v>0.2</v>
      </c>
      <c r="AF28" s="32">
        <f t="shared" si="6"/>
        <v>1</v>
      </c>
      <c r="AG28" s="5">
        <f>IF(시군구!$AE28="","자료無",IF(시군구!$AE28=0,0,시군구!AF28/시군구!$AE28))</f>
        <v>0</v>
      </c>
      <c r="AH28" s="5"/>
      <c r="AI28" s="5">
        <f>IF(시군구!$AE28="","자료無",IF(시군구!$AE28=0,0,시군구!AH28/시군구!$AE28))</f>
        <v>0.33333333333333331</v>
      </c>
      <c r="AJ28" s="5">
        <f>IF(시군구!$AE28="","자료無",IF(시군구!$AE28=0,0,시군구!AI28/시군구!$AE28))</f>
        <v>0.33333333333333331</v>
      </c>
      <c r="AK28" s="5">
        <f>IF(시군구!$AE28="","자료無",IF(시군구!$AE28=0,0,시군구!AJ28/시군구!$AE28))</f>
        <v>0.33333333333333331</v>
      </c>
      <c r="AL28" s="5">
        <f>IF(시군구!$AE28="","자료無",IF(시군구!$AE28=0,0,시군구!AK28/시군구!$AE28))</f>
        <v>0</v>
      </c>
      <c r="AM28" s="32">
        <f t="shared" si="5"/>
        <v>1</v>
      </c>
      <c r="AN28" s="5">
        <f>IF(시군구!$AL28="","자료無",IF(시군구!$AL28=0,0,시군구!AM28/시군구!$AL28))</f>
        <v>7.1428571428571425E-2</v>
      </c>
      <c r="AO28" s="5"/>
      <c r="AP28" s="5">
        <f>IF(시군구!$AL28="","자료無",IF(시군구!$AL28=0,0,시군구!AO28/시군구!$AL28))</f>
        <v>0.14285714285714285</v>
      </c>
      <c r="AQ28" s="5">
        <f>IF(시군구!$AL28="","자료無",IF(시군구!$AL28=0,0,시군구!AP28/시군구!$AL28))</f>
        <v>0.35714285714285715</v>
      </c>
      <c r="AR28" s="5">
        <f>IF(시군구!$AL28="","자료無",IF(시군구!$AL28=0,0,시군구!AQ28/시군구!$AL28))</f>
        <v>0.35714285714285715</v>
      </c>
      <c r="AS28" s="33">
        <f>IF(시군구!$AL28="","자료無",IF(시군구!$AL28=0,0,시군구!AR28/시군구!$AL28))</f>
        <v>7.1428571428571425E-2</v>
      </c>
    </row>
    <row r="29" spans="1:45" outlineLevel="1">
      <c r="A29" s="55" t="s">
        <v>79</v>
      </c>
      <c r="B29" s="56"/>
      <c r="C29" s="57"/>
      <c r="D29" s="58"/>
      <c r="E29" s="59">
        <f>SUBTOTAL(1,E4:E28)</f>
        <v>6.446028875472809E-2</v>
      </c>
      <c r="F29" s="59"/>
      <c r="G29" s="59">
        <f>SUBTOTAL(1,G4:G28)</f>
        <v>0.27104229762426646</v>
      </c>
      <c r="H29" s="59">
        <f>SUBTOTAL(1,H4:H28)</f>
        <v>0.35094442279241944</v>
      </c>
      <c r="I29" s="59">
        <f>SUBTOTAL(1,I4:I28)</f>
        <v>0.20319288920462542</v>
      </c>
      <c r="J29" s="60">
        <f>SUBTOTAL(1,J4:J28)</f>
        <v>0.1066405444194156</v>
      </c>
      <c r="K29" s="61"/>
      <c r="L29" s="59">
        <f>SUBTOTAL(1,L4:L28)</f>
        <v>0</v>
      </c>
      <c r="M29" s="59"/>
      <c r="N29" s="59">
        <f>SUBTOTAL(1,N4:N28)</f>
        <v>0.20725818145515196</v>
      </c>
      <c r="O29" s="59">
        <f>SUBTOTAL(1,O4:O28)</f>
        <v>0.49276376157454105</v>
      </c>
      <c r="P29" s="59">
        <f>SUBTOTAL(1,P4:P28)</f>
        <v>0.1837174991442371</v>
      </c>
      <c r="Q29" s="62">
        <f>SUBTOTAL(1,Q4:Q28)</f>
        <v>0.11626055782607</v>
      </c>
      <c r="R29" s="61"/>
      <c r="S29" s="59">
        <f>SUBTOTAL(1,S4:S28)</f>
        <v>9.0671123047053534E-3</v>
      </c>
      <c r="T29" s="59"/>
      <c r="U29" s="59">
        <f>SUBTOTAL(1,U4:U28)</f>
        <v>0.12172936756500163</v>
      </c>
      <c r="V29" s="59">
        <f>SUBTOTAL(1,V4:V28)</f>
        <v>0.25814011960082245</v>
      </c>
      <c r="W29" s="59">
        <f>SUBTOTAL(1,W4:W28)</f>
        <v>0.24325681496995888</v>
      </c>
      <c r="X29" s="60">
        <f>SUBTOTAL(1,X4:X28)</f>
        <v>0.36780658555951179</v>
      </c>
      <c r="Y29" s="61"/>
      <c r="Z29" s="59">
        <f>SUBTOTAL(1,Z4:Z28)</f>
        <v>5.1765245139111543E-2</v>
      </c>
      <c r="AA29" s="59"/>
      <c r="AB29" s="59">
        <f>SUBTOTAL(1,AB4:AB28)</f>
        <v>0.23829656037944133</v>
      </c>
      <c r="AC29" s="59">
        <f>SUBTOTAL(1,AC4:AC28)</f>
        <v>0.35440214242481649</v>
      </c>
      <c r="AD29" s="59">
        <f>SUBTOTAL(1,AD4:AD28)</f>
        <v>0.22441757321406136</v>
      </c>
      <c r="AE29" s="60">
        <f>SUBTOTAL(1,AE4:AE28)</f>
        <v>0.12987467070753012</v>
      </c>
      <c r="AF29" s="61"/>
      <c r="AG29" s="59">
        <f>SUBTOTAL(1,AG4:AG28)</f>
        <v>0</v>
      </c>
      <c r="AH29" s="59"/>
      <c r="AI29" s="59">
        <f>SUBTOTAL(1,AI4:AI28)</f>
        <v>0.1</v>
      </c>
      <c r="AJ29" s="59">
        <f>SUBTOTAL(1,AJ4:AJ28)</f>
        <v>0.24666666666666667</v>
      </c>
      <c r="AK29" s="59">
        <f>SUBTOTAL(1,AK4:AK28)</f>
        <v>6.6666666666666666E-2</v>
      </c>
      <c r="AL29" s="60">
        <f>SUBTOTAL(1,AL4:AL28)</f>
        <v>6.6666666666666666E-2</v>
      </c>
      <c r="AM29" s="61"/>
      <c r="AN29" s="59">
        <f>SUBTOTAL(1,AN4:AN28)</f>
        <v>3.9942899661771641E-2</v>
      </c>
      <c r="AO29" s="59"/>
      <c r="AP29" s="59">
        <f>SUBTOTAL(1,AP4:AP28)</f>
        <v>0.2444293277951913</v>
      </c>
      <c r="AQ29" s="59">
        <f>SUBTOTAL(1,AQ4:AQ28)</f>
        <v>0.38065405948802111</v>
      </c>
      <c r="AR29" s="59">
        <f>SUBTOTAL(1,AR4:AR28)</f>
        <v>0.22572425308796287</v>
      </c>
      <c r="AS29" s="60">
        <f>SUBTOTAL(1,AS4:AS28)</f>
        <v>0.10924945996705321</v>
      </c>
    </row>
    <row r="30" spans="1:45" outlineLevel="2">
      <c r="A30" s="45"/>
      <c r="B30" s="28" t="s">
        <v>75</v>
      </c>
      <c r="C30" s="48" t="s">
        <v>42</v>
      </c>
      <c r="D30" s="30">
        <f t="shared" ref="D30:D83" si="7">SUM(E30:J30)</f>
        <v>1</v>
      </c>
      <c r="E30" s="5">
        <f>IF(시군구!$C30="","자료無",IF(시군구!$C30=0,0,시군구!D30/시군구!$C30))</f>
        <v>0.10196078431372549</v>
      </c>
      <c r="F30" s="5"/>
      <c r="G30" s="5">
        <f>IF(시군구!$C30="","자료無",IF(시군구!$C30=0,0,시군구!F30/시군구!$C30))</f>
        <v>0.30980392156862746</v>
      </c>
      <c r="H30" s="5">
        <f>IF(시군구!$C30="","자료無",IF(시군구!$C30=0,0,시군구!G30/시군구!$C30))</f>
        <v>0.28235294117647058</v>
      </c>
      <c r="I30" s="5">
        <f>IF(시군구!$C30="","자료無",IF(시군구!$C30=0,0,시군구!H30/시군구!$C30))</f>
        <v>0.1803921568627451</v>
      </c>
      <c r="J30" s="33">
        <f>IF(시군구!$C30="","자료無",IF(시군구!$C30=0,0,시군구!I30/시군구!$C30))</f>
        <v>0.12549019607843137</v>
      </c>
      <c r="K30" s="32">
        <f t="shared" ref="K30:K83" si="8">SUM(L30:Q30)</f>
        <v>1</v>
      </c>
      <c r="L30" s="5">
        <f>IF(시군구!$J30="","자료無",IF(시군구!$J30=0,0,시군구!K30/시군구!$J30))</f>
        <v>0</v>
      </c>
      <c r="M30" s="5"/>
      <c r="N30" s="5">
        <f>IF(시군구!$J30="","자료無",IF(시군구!$J30=0,0,시군구!M30/시군구!$J30))</f>
        <v>0.31034482758620691</v>
      </c>
      <c r="O30" s="5">
        <f>IF(시군구!$J30="","자료無",IF(시군구!$J30=0,0,시군구!N30/시군구!$J30))</f>
        <v>0.51724137931034486</v>
      </c>
      <c r="P30" s="5">
        <f>IF(시군구!$J30="","자료無",IF(시군구!$J30=0,0,시군구!O30/시군구!$J30))</f>
        <v>3.4482758620689655E-2</v>
      </c>
      <c r="Q30" s="36">
        <f>IF(시군구!$J30="","자료無",IF(시군구!$J30=0,0,시군구!P30/시군구!$J30))</f>
        <v>0.13793103448275862</v>
      </c>
      <c r="R30" s="32">
        <f t="shared" ref="R30:R83" si="9">SUM(S30:X30)</f>
        <v>1</v>
      </c>
      <c r="S30" s="5">
        <f>IF(시군구!$Q30="","자료無",IF(시군구!$Q30=0,0,시군구!R30/시군구!$Q30))</f>
        <v>0</v>
      </c>
      <c r="T30" s="5"/>
      <c r="U30" s="5">
        <f>IF(시군구!$Q30="","자료無",IF(시군구!$Q30=0,0,시군구!T30/시군구!$Q30))</f>
        <v>0.2</v>
      </c>
      <c r="V30" s="5">
        <f>IF(시군구!$Q30="","자료無",IF(시군구!$Q30=0,0,시군구!U30/시군구!$Q30))</f>
        <v>0.26666666666666666</v>
      </c>
      <c r="W30" s="5">
        <f>IF(시군구!$Q30="","자료無",IF(시군구!$Q30=0,0,시군구!V30/시군구!$Q30))</f>
        <v>0.23333333333333334</v>
      </c>
      <c r="X30" s="33">
        <f>IF(시군구!$Q30="","자료無",IF(시군구!$Q30=0,0,시군구!W30/시군구!$Q30))</f>
        <v>0.3</v>
      </c>
      <c r="Y30" s="32">
        <f t="shared" ref="Y30:Y83" si="10">SUM(Z30:AE30)</f>
        <v>1</v>
      </c>
      <c r="Z30" s="5">
        <f>IF(시군구!$X30="","자료無",IF(시군구!$X30=0,0,시군구!Y30/시군구!$X30))</f>
        <v>8.8235294117647065E-2</v>
      </c>
      <c r="AA30" s="5"/>
      <c r="AB30" s="5">
        <f>IF(시군구!$X30="","자료無",IF(시군구!$X30=0,0,시군구!AA30/시군구!$X30))</f>
        <v>0.29411764705882354</v>
      </c>
      <c r="AC30" s="5">
        <f>IF(시군구!$X30="","자료無",IF(시군구!$X30=0,0,시군구!AB30/시군구!$X30))</f>
        <v>0.35294117647058826</v>
      </c>
      <c r="AD30" s="5">
        <f>IF(시군구!$X30="","자료無",IF(시군구!$X30=0,0,시군구!AC30/시군구!$X30))</f>
        <v>0.17647058823529413</v>
      </c>
      <c r="AE30" s="5">
        <f>IF(시군구!$X30="","자료無",IF(시군구!$X30=0,0,시군구!AD30/시군구!$X30))</f>
        <v>8.8235294117647065E-2</v>
      </c>
      <c r="AF30" s="32">
        <f t="shared" ref="AF30" si="11">SUM(AG30:AL30)</f>
        <v>0</v>
      </c>
      <c r="AG30" s="5">
        <f>IF(시군구!$AE30="","자료無",IF(시군구!$AE30=0,0,시군구!AF30/시군구!$AE30))</f>
        <v>0</v>
      </c>
      <c r="AH30" s="5"/>
      <c r="AI30" s="5">
        <f>IF(시군구!$AE30="","자료無",IF(시군구!$AE30=0,0,시군구!AH30/시군구!$AE30))</f>
        <v>0</v>
      </c>
      <c r="AJ30" s="5">
        <f>IF(시군구!$AE30="","자료無",IF(시군구!$AE30=0,0,시군구!AI30/시군구!$AE30))</f>
        <v>0</v>
      </c>
      <c r="AK30" s="5">
        <f>IF(시군구!$AE30="","자료無",IF(시군구!$AE30=0,0,시군구!AJ30/시군구!$AE30))</f>
        <v>0</v>
      </c>
      <c r="AL30" s="5">
        <f>IF(시군구!$AE30="","자료無",IF(시군구!$AE30=0,0,시군구!AK30/시군구!$AE30))</f>
        <v>0</v>
      </c>
      <c r="AM30" s="32">
        <f t="shared" ref="AM30:AM83" si="12">SUM(AN30:AS30)</f>
        <v>1</v>
      </c>
      <c r="AN30" s="5">
        <f>IF(시군구!$AL30="","자료無",IF(시군구!$AL30=0,0,시군구!AM30/시군구!$AL30))</f>
        <v>6.6666666666666666E-2</v>
      </c>
      <c r="AO30" s="5"/>
      <c r="AP30" s="5">
        <f>IF(시군구!$AL30="","자료無",IF(시군구!$AL30=0,0,시군구!AO30/시군구!$AL30))</f>
        <v>0.2</v>
      </c>
      <c r="AQ30" s="5">
        <f>IF(시군구!$AL30="","자료無",IF(시군구!$AL30=0,0,시군구!AP30/시군구!$AL30))</f>
        <v>0.46666666666666667</v>
      </c>
      <c r="AR30" s="5">
        <f>IF(시군구!$AL30="","자료無",IF(시군구!$AL30=0,0,시군구!AQ30/시군구!$AL30))</f>
        <v>0.13333333333333333</v>
      </c>
      <c r="AS30" s="33">
        <f>IF(시군구!$AL30="","자료無",IF(시군구!$AL30=0,0,시군구!AR30/시군구!$AL30))</f>
        <v>0.13333333333333333</v>
      </c>
    </row>
    <row r="31" spans="1:45" outlineLevel="2">
      <c r="A31" s="45"/>
      <c r="B31" s="28" t="s">
        <v>75</v>
      </c>
      <c r="C31" s="48" t="s">
        <v>43</v>
      </c>
      <c r="D31" s="30">
        <f t="shared" si="7"/>
        <v>0.98809523809523814</v>
      </c>
      <c r="E31" s="5">
        <f>IF(시군구!$C31="","자료無",IF(시군구!$C31=0,0,시군구!D31/시군구!$C31))</f>
        <v>9.5238095238095233E-2</v>
      </c>
      <c r="F31" s="5"/>
      <c r="G31" s="5">
        <f>IF(시군구!$C31="","자료無",IF(시군구!$C31=0,0,시군구!F31/시군구!$C31))</f>
        <v>0.28869047619047616</v>
      </c>
      <c r="H31" s="5">
        <f>IF(시군구!$C31="","자료無",IF(시군구!$C31=0,0,시군구!G31/시군구!$C31))</f>
        <v>0.3482142857142857</v>
      </c>
      <c r="I31" s="5">
        <f>IF(시군구!$C31="","자료無",IF(시군구!$C31=0,0,시군구!H31/시군구!$C31))</f>
        <v>0.11904761904761904</v>
      </c>
      <c r="J31" s="33">
        <f>IF(시군구!$C31="","자료無",IF(시군구!$C31=0,0,시군구!I31/시군구!$C31))</f>
        <v>0.13690476190476192</v>
      </c>
      <c r="K31" s="32">
        <f t="shared" si="8"/>
        <v>1</v>
      </c>
      <c r="L31" s="5">
        <f>IF(시군구!$J31="","자료無",IF(시군구!$J31=0,0,시군구!K31/시군구!$J31))</f>
        <v>0</v>
      </c>
      <c r="M31" s="5"/>
      <c r="N31" s="5">
        <f>IF(시군구!$J31="","자료無",IF(시군구!$J31=0,0,시군구!M31/시군구!$J31))</f>
        <v>0.3125</v>
      </c>
      <c r="O31" s="5">
        <f>IF(시군구!$J31="","자료無",IF(시군구!$J31=0,0,시군구!N31/시군구!$J31))</f>
        <v>0.5</v>
      </c>
      <c r="P31" s="5">
        <f>IF(시군구!$J31="","자료無",IF(시군구!$J31=0,0,시군구!O31/시군구!$J31))</f>
        <v>9.375E-2</v>
      </c>
      <c r="Q31" s="36">
        <f>IF(시군구!$J31="","자료無",IF(시군구!$J31=0,0,시군구!P31/시군구!$J31))</f>
        <v>9.375E-2</v>
      </c>
      <c r="R31" s="32">
        <f t="shared" si="9"/>
        <v>1</v>
      </c>
      <c r="S31" s="5">
        <f>IF(시군구!$Q31="","자료無",IF(시군구!$Q31=0,0,시군구!R31/시군구!$Q31))</f>
        <v>0</v>
      </c>
      <c r="T31" s="5"/>
      <c r="U31" s="5">
        <f>IF(시군구!$Q31="","자료無",IF(시군구!$Q31=0,0,시군구!T31/시군구!$Q31))</f>
        <v>0.15942028985507245</v>
      </c>
      <c r="V31" s="5">
        <f>IF(시군구!$Q31="","자료無",IF(시군구!$Q31=0,0,시군구!U31/시군구!$Q31))</f>
        <v>0.30434782608695654</v>
      </c>
      <c r="W31" s="5">
        <f>IF(시군구!$Q31="","자료無",IF(시군구!$Q31=0,0,시군구!V31/시군구!$Q31))</f>
        <v>0.37681159420289856</v>
      </c>
      <c r="X31" s="33">
        <f>IF(시군구!$Q31="","자료無",IF(시군구!$Q31=0,0,시군구!W31/시군구!$Q31))</f>
        <v>0.15942028985507245</v>
      </c>
      <c r="Y31" s="32">
        <f t="shared" si="10"/>
        <v>0.97916666666666652</v>
      </c>
      <c r="Z31" s="5">
        <f>IF(시군구!$X31="","자료無",IF(시군구!$X31=0,0,시군구!Y31/시군구!$X31))</f>
        <v>8.3333333333333329E-2</v>
      </c>
      <c r="AA31" s="5"/>
      <c r="AB31" s="5">
        <f>IF(시군구!$X31="","자료無",IF(시군구!$X31=0,0,시군구!AA31/시군구!$X31))</f>
        <v>0.29166666666666669</v>
      </c>
      <c r="AC31" s="5">
        <f>IF(시군구!$X31="","자료無",IF(시군구!$X31=0,0,시군구!AB31/시군구!$X31))</f>
        <v>0.27083333333333331</v>
      </c>
      <c r="AD31" s="5">
        <f>IF(시군구!$X31="","자료無",IF(시군구!$X31=0,0,시군구!AC31/시군구!$X31))</f>
        <v>0.22916666666666666</v>
      </c>
      <c r="AE31" s="5">
        <f>IF(시군구!$X31="","자료無",IF(시군구!$X31=0,0,시군구!AD31/시군구!$X31))</f>
        <v>0.10416666666666667</v>
      </c>
      <c r="AF31" s="32">
        <f t="shared" ref="AF31:AF45" si="13">SUM(AG31:AL31)</f>
        <v>1</v>
      </c>
      <c r="AG31" s="5">
        <f>IF(시군구!$AE31="","자료無",IF(시군구!$AE31=0,0,시군구!AF31/시군구!$AE31))</f>
        <v>0</v>
      </c>
      <c r="AH31" s="5"/>
      <c r="AI31" s="5">
        <f>IF(시군구!$AE31="","자료無",IF(시군구!$AE31=0,0,시군구!AH31/시군구!$AE31))</f>
        <v>0</v>
      </c>
      <c r="AJ31" s="5">
        <f>IF(시군구!$AE31="","자료無",IF(시군구!$AE31=0,0,시군구!AI31/시군구!$AE31))</f>
        <v>1</v>
      </c>
      <c r="AK31" s="5">
        <f>IF(시군구!$AE31="","자료無",IF(시군구!$AE31=0,0,시군구!AJ31/시군구!$AE31))</f>
        <v>0</v>
      </c>
      <c r="AL31" s="5">
        <f>IF(시군구!$AE31="","자료無",IF(시군구!$AE31=0,0,시군구!AK31/시군구!$AE31))</f>
        <v>0</v>
      </c>
      <c r="AM31" s="32">
        <f t="shared" si="12"/>
        <v>1</v>
      </c>
      <c r="AN31" s="5">
        <f>IF(시군구!$AL31="","자료無",IF(시군구!$AL31=0,0,시군구!AM31/시군구!$AL31))</f>
        <v>0</v>
      </c>
      <c r="AO31" s="5"/>
      <c r="AP31" s="5">
        <f>IF(시군구!$AL31="","자료無",IF(시군구!$AL31=0,0,시군구!AO31/시군구!$AL31))</f>
        <v>0.27272727272727271</v>
      </c>
      <c r="AQ31" s="5">
        <f>IF(시군구!$AL31="","자료無",IF(시군구!$AL31=0,0,시군구!AP31/시군구!$AL31))</f>
        <v>0.18181818181818182</v>
      </c>
      <c r="AR31" s="5">
        <f>IF(시군구!$AL31="","자료無",IF(시군구!$AL31=0,0,시군구!AQ31/시군구!$AL31))</f>
        <v>0.36363636363636365</v>
      </c>
      <c r="AS31" s="33">
        <f>IF(시군구!$AL31="","자료無",IF(시군구!$AL31=0,0,시군구!AR31/시군구!$AL31))</f>
        <v>0.18181818181818182</v>
      </c>
    </row>
    <row r="32" spans="1:45" outlineLevel="2">
      <c r="A32" s="45"/>
      <c r="B32" s="28" t="s">
        <v>75</v>
      </c>
      <c r="C32" s="49" t="s">
        <v>44</v>
      </c>
      <c r="D32" s="30">
        <f t="shared" si="7"/>
        <v>0.99013157894736836</v>
      </c>
      <c r="E32" s="5">
        <f>IF(시군구!$C32="","자료無",IF(시군구!$C32=0,0,시군구!D32/시군구!$C32))</f>
        <v>9.8684210526315791E-2</v>
      </c>
      <c r="F32" s="5"/>
      <c r="G32" s="5">
        <f>IF(시군구!$C32="","자료無",IF(시군구!$C32=0,0,시군구!F32/시군구!$C32))</f>
        <v>0.30921052631578949</v>
      </c>
      <c r="H32" s="5">
        <f>IF(시군구!$C32="","자료無",IF(시군구!$C32=0,0,시군구!G32/시군구!$C32))</f>
        <v>0.31578947368421051</v>
      </c>
      <c r="I32" s="5">
        <f>IF(시군구!$C32="","자료無",IF(시군구!$C32=0,0,시군구!H32/시군구!$C32))</f>
        <v>0.21381578947368421</v>
      </c>
      <c r="J32" s="33">
        <f>IF(시군구!$C32="","자료無",IF(시군구!$C32=0,0,시군구!I32/시군구!$C32))</f>
        <v>5.2631578947368418E-2</v>
      </c>
      <c r="K32" s="32">
        <f t="shared" si="8"/>
        <v>0.99999999999999989</v>
      </c>
      <c r="L32" s="5">
        <f>IF(시군구!$J32="","자료無",IF(시군구!$J32=0,0,시군구!K32/시군구!$J32))</f>
        <v>0</v>
      </c>
      <c r="M32" s="5"/>
      <c r="N32" s="5">
        <f>IF(시군구!$J32="","자료無",IF(시군구!$J32=0,0,시군구!M32/시군구!$J32))</f>
        <v>0.26315789473684209</v>
      </c>
      <c r="O32" s="5">
        <f>IF(시군구!$J32="","자료無",IF(시군구!$J32=0,0,시군구!N32/시군구!$J32))</f>
        <v>0.42105263157894735</v>
      </c>
      <c r="P32" s="5">
        <f>IF(시군구!$J32="","자료無",IF(시군구!$J32=0,0,시군구!O32/시군구!$J32))</f>
        <v>0.18421052631578946</v>
      </c>
      <c r="Q32" s="36">
        <f>IF(시군구!$J32="","자료無",IF(시군구!$J32=0,0,시군구!P32/시군구!$J32))</f>
        <v>0.13157894736842105</v>
      </c>
      <c r="R32" s="32">
        <f t="shared" si="9"/>
        <v>1</v>
      </c>
      <c r="S32" s="5">
        <f>IF(시군구!$Q32="","자료無",IF(시군구!$Q32=0,0,시군구!R32/시군구!$Q32))</f>
        <v>0</v>
      </c>
      <c r="T32" s="5"/>
      <c r="U32" s="5">
        <f>IF(시군구!$Q32="","자료無",IF(시군구!$Q32=0,0,시군구!T32/시군구!$Q32))</f>
        <v>0.18461538461538463</v>
      </c>
      <c r="V32" s="5">
        <f>IF(시군구!$Q32="","자료無",IF(시군구!$Q32=0,0,시군구!U32/시군구!$Q32))</f>
        <v>0.26153846153846155</v>
      </c>
      <c r="W32" s="5">
        <f>IF(시군구!$Q32="","자료無",IF(시군구!$Q32=0,0,시군구!V32/시군구!$Q32))</f>
        <v>0.38461538461538464</v>
      </c>
      <c r="X32" s="33">
        <f>IF(시군구!$Q32="","자료無",IF(시군구!$Q32=0,0,시군구!W32/시군구!$Q32))</f>
        <v>0.16923076923076924</v>
      </c>
      <c r="Y32" s="32">
        <f t="shared" si="10"/>
        <v>0.97500000000000009</v>
      </c>
      <c r="Z32" s="5">
        <f>IF(시군구!$X32="","자료無",IF(시군구!$X32=0,0,시군구!Y32/시군구!$X32))</f>
        <v>7.4999999999999997E-2</v>
      </c>
      <c r="AA32" s="5"/>
      <c r="AB32" s="5">
        <f>IF(시군구!$X32="","자료無",IF(시군구!$X32=0,0,시군구!AA32/시군구!$X32))</f>
        <v>0.125</v>
      </c>
      <c r="AC32" s="5">
        <f>IF(시군구!$X32="","자료無",IF(시군구!$X32=0,0,시군구!AB32/시군구!$X32))</f>
        <v>0.35</v>
      </c>
      <c r="AD32" s="5">
        <f>IF(시군구!$X32="","자료無",IF(시군구!$X32=0,0,시군구!AC32/시군구!$X32))</f>
        <v>0.375</v>
      </c>
      <c r="AE32" s="5">
        <f>IF(시군구!$X32="","자료無",IF(시군구!$X32=0,0,시군구!AD32/시군구!$X32))</f>
        <v>0.05</v>
      </c>
      <c r="AF32" s="32">
        <f t="shared" si="13"/>
        <v>1</v>
      </c>
      <c r="AG32" s="5">
        <f>IF(시군구!$AE32="","자료無",IF(시군구!$AE32=0,0,시군구!AF32/시군구!$AE32))</f>
        <v>0</v>
      </c>
      <c r="AH32" s="5"/>
      <c r="AI32" s="5">
        <f>IF(시군구!$AE32="","자료無",IF(시군구!$AE32=0,0,시군구!AH32/시군구!$AE32))</f>
        <v>0.5</v>
      </c>
      <c r="AJ32" s="5">
        <f>IF(시군구!$AE32="","자료無",IF(시군구!$AE32=0,0,시군구!AI32/시군구!$AE32))</f>
        <v>0.5</v>
      </c>
      <c r="AK32" s="5">
        <f>IF(시군구!$AE32="","자료無",IF(시군구!$AE32=0,0,시군구!AJ32/시군구!$AE32))</f>
        <v>0</v>
      </c>
      <c r="AL32" s="5">
        <f>IF(시군구!$AE32="","자료無",IF(시군구!$AE32=0,0,시군구!AK32/시군구!$AE32))</f>
        <v>0</v>
      </c>
      <c r="AM32" s="32">
        <f t="shared" si="12"/>
        <v>1</v>
      </c>
      <c r="AN32" s="5">
        <f>IF(시군구!$AL32="","자료無",IF(시군구!$AL32=0,0,시군구!AM32/시군구!$AL32))</f>
        <v>0</v>
      </c>
      <c r="AO32" s="5"/>
      <c r="AP32" s="5">
        <f>IF(시군구!$AL32="","자료無",IF(시군구!$AL32=0,0,시군구!AO32/시군구!$AL32))</f>
        <v>0.25</v>
      </c>
      <c r="AQ32" s="5">
        <f>IF(시군구!$AL32="","자료無",IF(시군구!$AL32=0,0,시군구!AP32/시군구!$AL32))</f>
        <v>0.25</v>
      </c>
      <c r="AR32" s="5">
        <f>IF(시군구!$AL32="","자료無",IF(시군구!$AL32=0,0,시군구!AQ32/시군구!$AL32))</f>
        <v>0.41666666666666669</v>
      </c>
      <c r="AS32" s="33">
        <f>IF(시군구!$AL32="","자료無",IF(시군구!$AL32=0,0,시군구!AR32/시군구!$AL32))</f>
        <v>8.3333333333333329E-2</v>
      </c>
    </row>
    <row r="33" spans="1:45" outlineLevel="2">
      <c r="A33" s="45"/>
      <c r="B33" s="28" t="s">
        <v>75</v>
      </c>
      <c r="C33" s="48" t="s">
        <v>45</v>
      </c>
      <c r="D33" s="30">
        <f t="shared" si="7"/>
        <v>1</v>
      </c>
      <c r="E33" s="5">
        <f>IF(시군구!$C33="","자료無",IF(시군구!$C33=0,0,시군구!D33/시군구!$C33))</f>
        <v>9.9667774086378738E-2</v>
      </c>
      <c r="F33" s="5"/>
      <c r="G33" s="5">
        <f>IF(시군구!$C33="","자료無",IF(시군구!$C33=0,0,시군구!F33/시군구!$C33))</f>
        <v>0.30897009966777411</v>
      </c>
      <c r="H33" s="5">
        <f>IF(시군구!$C33="","자료無",IF(시군구!$C33=0,0,시군구!G33/시군구!$C33))</f>
        <v>0.28903654485049834</v>
      </c>
      <c r="I33" s="5">
        <f>IF(시군구!$C33="","자료無",IF(시군구!$C33=0,0,시군구!H33/시군구!$C33))</f>
        <v>0.23588039867109634</v>
      </c>
      <c r="J33" s="33">
        <f>IF(시군구!$C33="","자료無",IF(시군구!$C33=0,0,시군구!I33/시군구!$C33))</f>
        <v>6.6445182724252497E-2</v>
      </c>
      <c r="K33" s="32">
        <f t="shared" si="8"/>
        <v>1</v>
      </c>
      <c r="L33" s="5">
        <f>IF(시군구!$J33="","자료無",IF(시군구!$J33=0,0,시군구!K33/시군구!$J33))</f>
        <v>0</v>
      </c>
      <c r="M33" s="5"/>
      <c r="N33" s="5">
        <f>IF(시군구!$J33="","자료無",IF(시군구!$J33=0,0,시군구!M33/시군구!$J33))</f>
        <v>0.26315789473684209</v>
      </c>
      <c r="O33" s="5">
        <f>IF(시군구!$J33="","자료無",IF(시군구!$J33=0,0,시군구!N33/시군구!$J33))</f>
        <v>0.31578947368421051</v>
      </c>
      <c r="P33" s="5">
        <f>IF(시군구!$J33="","자료無",IF(시군구!$J33=0,0,시군구!O33/시군구!$J33))</f>
        <v>0.39473684210526316</v>
      </c>
      <c r="Q33" s="36">
        <f>IF(시군구!$J33="","자료無",IF(시군구!$J33=0,0,시군구!P33/시군구!$J33))</f>
        <v>2.6315789473684209E-2</v>
      </c>
      <c r="R33" s="32">
        <f t="shared" si="9"/>
        <v>1</v>
      </c>
      <c r="S33" s="5">
        <f>IF(시군구!$Q33="","자료無",IF(시군구!$Q33=0,0,시군구!R33/시군구!$Q33))</f>
        <v>0</v>
      </c>
      <c r="T33" s="5"/>
      <c r="U33" s="5">
        <f>IF(시군구!$Q33="","자료無",IF(시군구!$Q33=0,0,시군구!T33/시군구!$Q33))</f>
        <v>0.11940298507462686</v>
      </c>
      <c r="V33" s="5">
        <f>IF(시군구!$Q33="","자료無",IF(시군구!$Q33=0,0,시군구!U33/시군구!$Q33))</f>
        <v>0.29850746268656714</v>
      </c>
      <c r="W33" s="5">
        <f>IF(시군구!$Q33="","자료無",IF(시군구!$Q33=0,0,시군구!V33/시군구!$Q33))</f>
        <v>0.29850746268656714</v>
      </c>
      <c r="X33" s="33">
        <f>IF(시군구!$Q33="","자료無",IF(시군구!$Q33=0,0,시군구!W33/시군구!$Q33))</f>
        <v>0.28358208955223879</v>
      </c>
      <c r="Y33" s="32">
        <f t="shared" si="10"/>
        <v>0.99999999999999989</v>
      </c>
      <c r="Z33" s="5">
        <f>IF(시군구!$X33="","자료無",IF(시군구!$X33=0,0,시군구!Y33/시군구!$X33))</f>
        <v>7.4999999999999997E-2</v>
      </c>
      <c r="AA33" s="5"/>
      <c r="AB33" s="5">
        <f>IF(시군구!$X33="","자료無",IF(시군구!$X33=0,0,시군구!AA33/시군구!$X33))</f>
        <v>0.15</v>
      </c>
      <c r="AC33" s="5">
        <f>IF(시군구!$X33="","자료無",IF(시군구!$X33=0,0,시군구!AB33/시군구!$X33))</f>
        <v>0.35</v>
      </c>
      <c r="AD33" s="5">
        <f>IF(시군구!$X33="","자료無",IF(시군구!$X33=0,0,시군구!AC33/시군구!$X33))</f>
        <v>0.35</v>
      </c>
      <c r="AE33" s="5">
        <f>IF(시군구!$X33="","자료無",IF(시군구!$X33=0,0,시군구!AD33/시군구!$X33))</f>
        <v>7.4999999999999997E-2</v>
      </c>
      <c r="AF33" s="32">
        <f t="shared" si="13"/>
        <v>0</v>
      </c>
      <c r="AG33" s="5">
        <f>IF(시군구!$AE33="","자료無",IF(시군구!$AE33=0,0,시군구!AF33/시군구!$AE33))</f>
        <v>0</v>
      </c>
      <c r="AH33" s="5"/>
      <c r="AI33" s="5">
        <f>IF(시군구!$AE33="","자료無",IF(시군구!$AE33=0,0,시군구!AH33/시군구!$AE33))</f>
        <v>0</v>
      </c>
      <c r="AJ33" s="5">
        <f>IF(시군구!$AE33="","자료無",IF(시군구!$AE33=0,0,시군구!AI33/시군구!$AE33))</f>
        <v>0</v>
      </c>
      <c r="AK33" s="5">
        <f>IF(시군구!$AE33="","자료無",IF(시군구!$AE33=0,0,시군구!AJ33/시군구!$AE33))</f>
        <v>0</v>
      </c>
      <c r="AL33" s="5">
        <f>IF(시군구!$AE33="","자료無",IF(시군구!$AE33=0,0,시군구!AK33/시군구!$AE33))</f>
        <v>0</v>
      </c>
      <c r="AM33" s="32">
        <f t="shared" si="12"/>
        <v>1</v>
      </c>
      <c r="AN33" s="5">
        <f>IF(시군구!$AL33="","자료無",IF(시군구!$AL33=0,0,시군구!AM33/시군구!$AL33))</f>
        <v>0</v>
      </c>
      <c r="AO33" s="5"/>
      <c r="AP33" s="5">
        <f>IF(시군구!$AL33="","자료無",IF(시군구!$AL33=0,0,시군구!AO33/시군구!$AL33))</f>
        <v>0.21428571428571427</v>
      </c>
      <c r="AQ33" s="5">
        <f>IF(시군구!$AL33="","자료無",IF(시군구!$AL33=0,0,시군구!AP33/시군구!$AL33))</f>
        <v>0.21428571428571427</v>
      </c>
      <c r="AR33" s="5">
        <f>IF(시군구!$AL33="","자료無",IF(시군구!$AL33=0,0,시군구!AQ33/시군구!$AL33))</f>
        <v>0.5714285714285714</v>
      </c>
      <c r="AS33" s="33">
        <f>IF(시군구!$AL33="","자료無",IF(시군구!$AL33=0,0,시군구!AR33/시군구!$AL33))</f>
        <v>0</v>
      </c>
    </row>
    <row r="34" spans="1:45" outlineLevel="2">
      <c r="A34" s="45"/>
      <c r="B34" s="28" t="s">
        <v>120</v>
      </c>
      <c r="C34" s="48" t="s">
        <v>46</v>
      </c>
      <c r="D34" s="30">
        <f t="shared" si="7"/>
        <v>1</v>
      </c>
      <c r="E34" s="5">
        <f>IF(시군구!$C34="","자료無",IF(시군구!$C34=0,0,시군구!D34/시군구!$C34))</f>
        <v>8.269230769230769E-2</v>
      </c>
      <c r="F34" s="5"/>
      <c r="G34" s="5">
        <f>IF(시군구!$C34="","자료無",IF(시군구!$C34=0,0,시군구!F34/시군구!$C34))</f>
        <v>0.31538461538461537</v>
      </c>
      <c r="H34" s="5">
        <f>IF(시군구!$C34="","자료無",IF(시군구!$C34=0,0,시군구!G34/시군구!$C34))</f>
        <v>0.3923076923076923</v>
      </c>
      <c r="I34" s="5">
        <f>IF(시군구!$C34="","자료無",IF(시군구!$C34=0,0,시군구!H34/시군구!$C34))</f>
        <v>0.11538461538461539</v>
      </c>
      <c r="J34" s="33">
        <f>IF(시군구!$C34="","자료無",IF(시군구!$C34=0,0,시군구!I34/시군구!$C34))</f>
        <v>9.4230769230769229E-2</v>
      </c>
      <c r="K34" s="32">
        <f t="shared" si="8"/>
        <v>1</v>
      </c>
      <c r="L34" s="5">
        <f>IF(시군구!$J34="","자료無",IF(시군구!$J34=0,0,시군구!K34/시군구!$J34))</f>
        <v>0</v>
      </c>
      <c r="M34" s="5"/>
      <c r="N34" s="5">
        <f>IF(시군구!$J34="","자료無",IF(시군구!$J34=0,0,시군구!M34/시군구!$J34))</f>
        <v>0.24242424242424243</v>
      </c>
      <c r="O34" s="5">
        <f>IF(시군구!$J34="","자료無",IF(시군구!$J34=0,0,시군구!N34/시군구!$J34))</f>
        <v>0.62121212121212122</v>
      </c>
      <c r="P34" s="5">
        <f>IF(시군구!$J34="","자료無",IF(시군구!$J34=0,0,시군구!O34/시군구!$J34))</f>
        <v>3.0303030303030304E-2</v>
      </c>
      <c r="Q34" s="36">
        <f>IF(시군구!$J34="","자료無",IF(시군구!$J34=0,0,시군구!P34/시군구!$J34))</f>
        <v>0.10606060606060606</v>
      </c>
      <c r="R34" s="32">
        <f t="shared" si="9"/>
        <v>1</v>
      </c>
      <c r="S34" s="5">
        <f>IF(시군구!$Q34="","자료無",IF(시군구!$Q34=0,0,시군구!R34/시군구!$Q34))</f>
        <v>8.4745762711864406E-3</v>
      </c>
      <c r="T34" s="5"/>
      <c r="U34" s="5">
        <f>IF(시군구!$Q34="","자료無",IF(시군구!$Q34=0,0,시군구!T34/시군구!$Q34))</f>
        <v>0.15254237288135594</v>
      </c>
      <c r="V34" s="5">
        <f>IF(시군구!$Q34="","자료無",IF(시군구!$Q34=0,0,시군구!U34/시군구!$Q34))</f>
        <v>0.33050847457627119</v>
      </c>
      <c r="W34" s="5">
        <f>IF(시군구!$Q34="","자료無",IF(시군구!$Q34=0,0,시군구!V34/시군구!$Q34))</f>
        <v>0.22033898305084745</v>
      </c>
      <c r="X34" s="33">
        <f>IF(시군구!$Q34="","자료無",IF(시군구!$Q34=0,0,시군구!W34/시군구!$Q34))</f>
        <v>0.28813559322033899</v>
      </c>
      <c r="Y34" s="32">
        <f t="shared" si="10"/>
        <v>1</v>
      </c>
      <c r="Z34" s="5">
        <f>IF(시군구!$X34="","자료無",IF(시군구!$X34=0,0,시군구!Y34/시군구!$X34))</f>
        <v>4.9180327868852458E-2</v>
      </c>
      <c r="AA34" s="5"/>
      <c r="AB34" s="5">
        <f>IF(시군구!$X34="","자료無",IF(시군구!$X34=0,0,시군구!AA34/시군구!$X34))</f>
        <v>0.29508196721311475</v>
      </c>
      <c r="AC34" s="5">
        <f>IF(시군구!$X34="","자료無",IF(시군구!$X34=0,0,시군구!AB34/시군구!$X34))</f>
        <v>0.29508196721311475</v>
      </c>
      <c r="AD34" s="5">
        <f>IF(시군구!$X34="","자료無",IF(시군구!$X34=0,0,시군구!AC34/시군구!$X34))</f>
        <v>0.21311475409836064</v>
      </c>
      <c r="AE34" s="5">
        <f>IF(시군구!$X34="","자료無",IF(시군구!$X34=0,0,시군구!AD34/시군구!$X34))</f>
        <v>0.14754098360655737</v>
      </c>
      <c r="AF34" s="32">
        <f t="shared" si="13"/>
        <v>1</v>
      </c>
      <c r="AG34" s="5">
        <f>IF(시군구!$AE34="","자료無",IF(시군구!$AE34=0,0,시군구!AF34/시군구!$AE34))</f>
        <v>0</v>
      </c>
      <c r="AH34" s="5"/>
      <c r="AI34" s="5">
        <f>IF(시군구!$AE34="","자료無",IF(시군구!$AE34=0,0,시군구!AH34/시군구!$AE34))</f>
        <v>0</v>
      </c>
      <c r="AJ34" s="5">
        <f>IF(시군구!$AE34="","자료無",IF(시군구!$AE34=0,0,시군구!AI34/시군구!$AE34))</f>
        <v>0</v>
      </c>
      <c r="AK34" s="5">
        <f>IF(시군구!$AE34="","자료無",IF(시군구!$AE34=0,0,시군구!AJ34/시군구!$AE34))</f>
        <v>1</v>
      </c>
      <c r="AL34" s="5">
        <f>IF(시군구!$AE34="","자료無",IF(시군구!$AE34=0,0,시군구!AK34/시군구!$AE34))</f>
        <v>0</v>
      </c>
      <c r="AM34" s="32">
        <f t="shared" si="12"/>
        <v>1</v>
      </c>
      <c r="AN34" s="5">
        <f>IF(시군구!$AL34="","자료無",IF(시군구!$AL34=0,0,시군구!AM34/시군구!$AL34))</f>
        <v>6.6666666666666666E-2</v>
      </c>
      <c r="AO34" s="5"/>
      <c r="AP34" s="5">
        <f>IF(시군구!$AL34="","자료無",IF(시군구!$AL34=0,0,시군구!AO34/시군구!$AL34))</f>
        <v>0.4</v>
      </c>
      <c r="AQ34" s="5">
        <f>IF(시군구!$AL34="","자료無",IF(시군구!$AL34=0,0,시군구!AP34/시군구!$AL34))</f>
        <v>0.33333333333333331</v>
      </c>
      <c r="AR34" s="5">
        <f>IF(시군구!$AL34="","자료無",IF(시군구!$AL34=0,0,시군구!AQ34/시군구!$AL34))</f>
        <v>0.2</v>
      </c>
      <c r="AS34" s="33">
        <f>IF(시군구!$AL34="","자료無",IF(시군구!$AL34=0,0,시군구!AR34/시군구!$AL34))</f>
        <v>0</v>
      </c>
    </row>
    <row r="35" spans="1:45" outlineLevel="2">
      <c r="A35" s="45"/>
      <c r="B35" s="28" t="s">
        <v>120</v>
      </c>
      <c r="C35" s="48" t="s">
        <v>47</v>
      </c>
      <c r="D35" s="30">
        <f t="shared" si="7"/>
        <v>0.98404255319148937</v>
      </c>
      <c r="E35" s="5">
        <f>IF(시군구!$C35="","자료無",IF(시군구!$C35=0,0,시군구!D35/시군구!$C35))</f>
        <v>9.5744680851063829E-2</v>
      </c>
      <c r="F35" s="5"/>
      <c r="G35" s="5">
        <f>IF(시군구!$C35="","자료無",IF(시군구!$C35=0,0,시군구!F35/시군구!$C35))</f>
        <v>0.30319148936170215</v>
      </c>
      <c r="H35" s="5">
        <f>IF(시군구!$C35="","자료無",IF(시군구!$C35=0,0,시군구!G35/시군구!$C35))</f>
        <v>0.3271276595744681</v>
      </c>
      <c r="I35" s="5">
        <f>IF(시군구!$C35="","자료無",IF(시군구!$C35=0,0,시군구!H35/시군구!$C35))</f>
        <v>0.13829787234042554</v>
      </c>
      <c r="J35" s="33">
        <f>IF(시군구!$C35="","자료無",IF(시군구!$C35=0,0,시군구!I35/시군구!$C35))</f>
        <v>0.11968085106382979</v>
      </c>
      <c r="K35" s="32">
        <f t="shared" si="8"/>
        <v>1</v>
      </c>
      <c r="L35" s="5">
        <f>IF(시군구!$J35="","자료無",IF(시군구!$J35=0,0,시군구!K35/시군구!$J35))</f>
        <v>0</v>
      </c>
      <c r="M35" s="5"/>
      <c r="N35" s="5">
        <f>IF(시군구!$J35="","자료無",IF(시군구!$J35=0,0,시군구!M35/시군구!$J35))</f>
        <v>0.33333333333333331</v>
      </c>
      <c r="O35" s="5">
        <f>IF(시군구!$J35="","자료無",IF(시군구!$J35=0,0,시군구!N35/시군구!$J35))</f>
        <v>0.61538461538461542</v>
      </c>
      <c r="P35" s="5">
        <f>IF(시군구!$J35="","자료無",IF(시군구!$J35=0,0,시군구!O35/시군구!$J35))</f>
        <v>0</v>
      </c>
      <c r="Q35" s="36">
        <f>IF(시군구!$J35="","자료無",IF(시군구!$J35=0,0,시군구!P35/시군구!$J35))</f>
        <v>5.128205128205128E-2</v>
      </c>
      <c r="R35" s="32">
        <f t="shared" si="9"/>
        <v>1</v>
      </c>
      <c r="S35" s="5">
        <f>IF(시군구!$Q35="","자료無",IF(시군구!$Q35=0,0,시군구!R35/시군구!$Q35))</f>
        <v>0</v>
      </c>
      <c r="T35" s="5"/>
      <c r="U35" s="5">
        <f>IF(시군구!$Q35="","자료無",IF(시군구!$Q35=0,0,시군구!T35/시군구!$Q35))</f>
        <v>0.16393442622950818</v>
      </c>
      <c r="V35" s="5">
        <f>IF(시군구!$Q35="","자료無",IF(시군구!$Q35=0,0,시군구!U35/시군구!$Q35))</f>
        <v>0.31147540983606559</v>
      </c>
      <c r="W35" s="5">
        <f>IF(시군구!$Q35="","자료無",IF(시군구!$Q35=0,0,시군구!V35/시군구!$Q35))</f>
        <v>0.29508196721311475</v>
      </c>
      <c r="X35" s="33">
        <f>IF(시군구!$Q35="","자료無",IF(시군구!$Q35=0,0,시군구!W35/시군구!$Q35))</f>
        <v>0.22950819672131148</v>
      </c>
      <c r="Y35" s="32">
        <f t="shared" si="10"/>
        <v>1</v>
      </c>
      <c r="Z35" s="5">
        <f>IF(시군구!$X35="","자료無",IF(시군구!$X35=0,0,시군구!Y35/시군구!$X35))</f>
        <v>7.407407407407407E-2</v>
      </c>
      <c r="AA35" s="5"/>
      <c r="AB35" s="5">
        <f>IF(시군구!$X35="","자료無",IF(시군구!$X35=0,0,시군구!AA35/시군구!$X35))</f>
        <v>0.25925925925925924</v>
      </c>
      <c r="AC35" s="5">
        <f>IF(시군구!$X35="","자료無",IF(시군구!$X35=0,0,시군구!AB35/시군구!$X35))</f>
        <v>0.40740740740740738</v>
      </c>
      <c r="AD35" s="5">
        <f>IF(시군구!$X35="","자료無",IF(시군구!$X35=0,0,시군구!AC35/시군구!$X35))</f>
        <v>0.20370370370370369</v>
      </c>
      <c r="AE35" s="5">
        <f>IF(시군구!$X35="","자료無",IF(시군구!$X35=0,0,시군구!AD35/시군구!$X35))</f>
        <v>5.5555555555555552E-2</v>
      </c>
      <c r="AF35" s="32">
        <f t="shared" si="13"/>
        <v>0</v>
      </c>
      <c r="AG35" s="5">
        <f>IF(시군구!$AE35="","자료無",IF(시군구!$AE35=0,0,시군구!AF35/시군구!$AE35))</f>
        <v>0</v>
      </c>
      <c r="AH35" s="5"/>
      <c r="AI35" s="5">
        <f>IF(시군구!$AE35="","자료無",IF(시군구!$AE35=0,0,시군구!AH35/시군구!$AE35))</f>
        <v>0</v>
      </c>
      <c r="AJ35" s="5">
        <f>IF(시군구!$AE35="","자료無",IF(시군구!$AE35=0,0,시군구!AI35/시군구!$AE35))</f>
        <v>0</v>
      </c>
      <c r="AK35" s="5">
        <f>IF(시군구!$AE35="","자료無",IF(시군구!$AE35=0,0,시군구!AJ35/시군구!$AE35))</f>
        <v>0</v>
      </c>
      <c r="AL35" s="5">
        <f>IF(시군구!$AE35="","자료無",IF(시군구!$AE35=0,0,시군구!AK35/시군구!$AE35))</f>
        <v>0</v>
      </c>
      <c r="AM35" s="32">
        <f t="shared" si="12"/>
        <v>1</v>
      </c>
      <c r="AN35" s="5">
        <f>IF(시군구!$AL35="","자료無",IF(시군구!$AL35=0,0,시군구!AM35/시군구!$AL35))</f>
        <v>0</v>
      </c>
      <c r="AO35" s="5"/>
      <c r="AP35" s="5">
        <f>IF(시군구!$AL35="","자료無",IF(시군구!$AL35=0,0,시군구!AO35/시군구!$AL35))</f>
        <v>0.1875</v>
      </c>
      <c r="AQ35" s="5">
        <f>IF(시군구!$AL35="","자료無",IF(시군구!$AL35=0,0,시군구!AP35/시군구!$AL35))</f>
        <v>0.3125</v>
      </c>
      <c r="AR35" s="5">
        <f>IF(시군구!$AL35="","자료無",IF(시군구!$AL35=0,0,시군구!AQ35/시군구!$AL35))</f>
        <v>0.4375</v>
      </c>
      <c r="AS35" s="33">
        <f>IF(시군구!$AL35="","자료無",IF(시군구!$AL35=0,0,시군구!AR35/시군구!$AL35))</f>
        <v>6.25E-2</v>
      </c>
    </row>
    <row r="36" spans="1:45" outlineLevel="2">
      <c r="A36" s="45"/>
      <c r="B36" s="28" t="s">
        <v>120</v>
      </c>
      <c r="C36" s="48" t="s">
        <v>48</v>
      </c>
      <c r="D36" s="30">
        <f t="shared" si="7"/>
        <v>0.99999999999999989</v>
      </c>
      <c r="E36" s="5">
        <f>IF(시군구!$C36="","자료無",IF(시군구!$C36=0,0,시군구!D36/시군구!$C36))</f>
        <v>0.10182767624020887</v>
      </c>
      <c r="F36" s="5"/>
      <c r="G36" s="5">
        <f>IF(시군구!$C36="","자료無",IF(시군구!$C36=0,0,시군구!F36/시군구!$C36))</f>
        <v>0.30809399477806787</v>
      </c>
      <c r="H36" s="5">
        <f>IF(시군구!$C36="","자료無",IF(시군구!$C36=0,0,시군구!G36/시군구!$C36))</f>
        <v>0.35509138381201044</v>
      </c>
      <c r="I36" s="5">
        <f>IF(시군구!$C36="","자료無",IF(시군구!$C36=0,0,시군구!H36/시군구!$C36))</f>
        <v>0.13315926892950392</v>
      </c>
      <c r="J36" s="33">
        <f>IF(시군구!$C36="","자료無",IF(시군구!$C36=0,0,시군구!I36/시군구!$C36))</f>
        <v>0.10182767624020887</v>
      </c>
      <c r="K36" s="32">
        <f t="shared" si="8"/>
        <v>1</v>
      </c>
      <c r="L36" s="5">
        <f>IF(시군구!$J36="","자료無",IF(시군구!$J36=0,0,시군구!K36/시군구!$J36))</f>
        <v>0</v>
      </c>
      <c r="M36" s="5"/>
      <c r="N36" s="5">
        <f>IF(시군구!$J36="","자료無",IF(시군구!$J36=0,0,시군구!M36/시군구!$J36))</f>
        <v>0.29166666666666669</v>
      </c>
      <c r="O36" s="5">
        <f>IF(시군구!$J36="","자료無",IF(시군구!$J36=0,0,시군구!N36/시군구!$J36))</f>
        <v>0.52083333333333337</v>
      </c>
      <c r="P36" s="5">
        <f>IF(시군구!$J36="","자료無",IF(시군구!$J36=0,0,시군구!O36/시군구!$J36))</f>
        <v>6.25E-2</v>
      </c>
      <c r="Q36" s="36">
        <f>IF(시군구!$J36="","자료無",IF(시군구!$J36=0,0,시군구!P36/시군구!$J36))</f>
        <v>0.125</v>
      </c>
      <c r="R36" s="32">
        <f t="shared" si="9"/>
        <v>1</v>
      </c>
      <c r="S36" s="5">
        <f>IF(시군구!$Q36="","자료無",IF(시군구!$Q36=0,0,시군구!R36/시군구!$Q36))</f>
        <v>0</v>
      </c>
      <c r="T36" s="5"/>
      <c r="U36" s="5">
        <f>IF(시군구!$Q36="","자료無",IF(시군구!$Q36=0,0,시군구!T36/시군구!$Q36))</f>
        <v>0.18309859154929578</v>
      </c>
      <c r="V36" s="5">
        <f>IF(시군구!$Q36="","자료無",IF(시군구!$Q36=0,0,시군구!U36/시군구!$Q36))</f>
        <v>0.323943661971831</v>
      </c>
      <c r="W36" s="5">
        <f>IF(시군구!$Q36="","자료無",IF(시군구!$Q36=0,0,시군구!V36/시군구!$Q36))</f>
        <v>0.30985915492957744</v>
      </c>
      <c r="X36" s="33">
        <f>IF(시군구!$Q36="","자료無",IF(시군구!$Q36=0,0,시군구!W36/시군구!$Q36))</f>
        <v>0.18309859154929578</v>
      </c>
      <c r="Y36" s="32">
        <f t="shared" si="10"/>
        <v>1</v>
      </c>
      <c r="Z36" s="5">
        <f>IF(시군구!$X36="","자료無",IF(시군구!$X36=0,0,시군구!Y36/시군구!$X36))</f>
        <v>7.407407407407407E-2</v>
      </c>
      <c r="AA36" s="5"/>
      <c r="AB36" s="5">
        <f>IF(시군구!$X36="","자료無",IF(시군구!$X36=0,0,시군구!AA36/시군구!$X36))</f>
        <v>0.29629629629629628</v>
      </c>
      <c r="AC36" s="5">
        <f>IF(시군구!$X36="","자료無",IF(시군구!$X36=0,0,시군구!AB36/시군구!$X36))</f>
        <v>0.29629629629629628</v>
      </c>
      <c r="AD36" s="5">
        <f>IF(시군구!$X36="","자료無",IF(시군구!$X36=0,0,시군구!AC36/시군구!$X36))</f>
        <v>0.14814814814814814</v>
      </c>
      <c r="AE36" s="5">
        <f>IF(시군구!$X36="","자료無",IF(시군구!$X36=0,0,시군구!AD36/시군구!$X36))</f>
        <v>0.18518518518518517</v>
      </c>
      <c r="AF36" s="32">
        <f t="shared" si="13"/>
        <v>1</v>
      </c>
      <c r="AG36" s="5">
        <f>IF(시군구!$AE36="","자료無",IF(시군구!$AE36=0,0,시군구!AF36/시군구!$AE36))</f>
        <v>0</v>
      </c>
      <c r="AH36" s="5"/>
      <c r="AI36" s="5">
        <f>IF(시군구!$AE36="","자료無",IF(시군구!$AE36=0,0,시군구!AH36/시군구!$AE36))</f>
        <v>0.33333333333333331</v>
      </c>
      <c r="AJ36" s="5">
        <f>IF(시군구!$AE36="","자료無",IF(시군구!$AE36=0,0,시군구!AI36/시군구!$AE36))</f>
        <v>0.33333333333333331</v>
      </c>
      <c r="AK36" s="5">
        <f>IF(시군구!$AE36="","자료無",IF(시군구!$AE36=0,0,시군구!AJ36/시군구!$AE36))</f>
        <v>0</v>
      </c>
      <c r="AL36" s="5">
        <f>IF(시군구!$AE36="","자료無",IF(시군구!$AE36=0,0,시군구!AK36/시군구!$AE36))</f>
        <v>0.33333333333333331</v>
      </c>
      <c r="AM36" s="32">
        <f t="shared" si="12"/>
        <v>1</v>
      </c>
      <c r="AN36" s="5">
        <f>IF(시군구!$AL36="","자료無",IF(시군구!$AL36=0,0,시군구!AM36/시군구!$AL36))</f>
        <v>0</v>
      </c>
      <c r="AO36" s="5"/>
      <c r="AP36" s="5">
        <f>IF(시군구!$AL36="","자료無",IF(시군구!$AL36=0,0,시군구!AO36/시군구!$AL36))</f>
        <v>0.13333333333333333</v>
      </c>
      <c r="AQ36" s="5">
        <f>IF(시군구!$AL36="","자료無",IF(시군구!$AL36=0,0,시군구!AP36/시군구!$AL36))</f>
        <v>0.6</v>
      </c>
      <c r="AR36" s="5">
        <f>IF(시군구!$AL36="","자료無",IF(시군구!$AL36=0,0,시군구!AQ36/시군구!$AL36))</f>
        <v>0.2</v>
      </c>
      <c r="AS36" s="33">
        <f>IF(시군구!$AL36="","자료無",IF(시군구!$AL36=0,0,시군구!AR36/시군구!$AL36))</f>
        <v>6.6666666666666666E-2</v>
      </c>
    </row>
    <row r="37" spans="1:45" outlineLevel="2">
      <c r="A37" s="45"/>
      <c r="B37" s="28" t="s">
        <v>120</v>
      </c>
      <c r="C37" s="48" t="s">
        <v>49</v>
      </c>
      <c r="D37" s="30">
        <f t="shared" si="7"/>
        <v>1</v>
      </c>
      <c r="E37" s="5">
        <f>IF(시군구!$C37="","자료無",IF(시군구!$C37=0,0,시군구!D37/시군구!$C37))</f>
        <v>9.580838323353294E-2</v>
      </c>
      <c r="F37" s="5"/>
      <c r="G37" s="5">
        <f>IF(시군구!$C37="","자료無",IF(시군구!$C37=0,0,시군구!F37/시군구!$C37))</f>
        <v>0.3652694610778443</v>
      </c>
      <c r="H37" s="5">
        <f>IF(시군구!$C37="","자료無",IF(시군구!$C37=0,0,시군구!G37/시군구!$C37))</f>
        <v>0.31137724550898205</v>
      </c>
      <c r="I37" s="5">
        <f>IF(시군구!$C37="","자료無",IF(시군구!$C37=0,0,시군구!H37/시군구!$C37))</f>
        <v>0.12275449101796407</v>
      </c>
      <c r="J37" s="33">
        <f>IF(시군구!$C37="","자료無",IF(시군구!$C37=0,0,시군구!I37/시군구!$C37))</f>
        <v>0.10479041916167664</v>
      </c>
      <c r="K37" s="32">
        <f t="shared" si="8"/>
        <v>1</v>
      </c>
      <c r="L37" s="5">
        <f>IF(시군구!$J37="","자료無",IF(시군구!$J37=0,0,시군구!K37/시군구!$J37))</f>
        <v>0</v>
      </c>
      <c r="M37" s="5"/>
      <c r="N37" s="5">
        <f>IF(시군구!$J37="","자료無",IF(시군구!$J37=0,0,시군구!M37/시군구!$J37))</f>
        <v>0.4</v>
      </c>
      <c r="O37" s="5">
        <f>IF(시군구!$J37="","자료無",IF(시군구!$J37=0,0,시군구!N37/시군구!$J37))</f>
        <v>0.4</v>
      </c>
      <c r="P37" s="5">
        <f>IF(시군구!$J37="","자료無",IF(시군구!$J37=0,0,시군구!O37/시군구!$J37))</f>
        <v>8.5714285714285715E-2</v>
      </c>
      <c r="Q37" s="36">
        <f>IF(시군구!$J37="","자료無",IF(시군구!$J37=0,0,시군구!P37/시군구!$J37))</f>
        <v>0.11428571428571428</v>
      </c>
      <c r="R37" s="32">
        <f t="shared" si="9"/>
        <v>1</v>
      </c>
      <c r="S37" s="5">
        <f>IF(시군구!$Q37="","자료無",IF(시군구!$Q37=0,0,시군구!R37/시군구!$Q37))</f>
        <v>0</v>
      </c>
      <c r="T37" s="5"/>
      <c r="U37" s="5">
        <f>IF(시군구!$Q37="","자료無",IF(시군구!$Q37=0,0,시군구!T37/시군구!$Q37))</f>
        <v>8.943089430894309E-2</v>
      </c>
      <c r="V37" s="5">
        <f>IF(시군구!$Q37="","자료無",IF(시군구!$Q37=0,0,시군구!U37/시군구!$Q37))</f>
        <v>0.27642276422764228</v>
      </c>
      <c r="W37" s="5">
        <f>IF(시군구!$Q37="","자료無",IF(시군구!$Q37=0,0,시군구!V37/시군구!$Q37))</f>
        <v>0.30894308943089432</v>
      </c>
      <c r="X37" s="33">
        <f>IF(시군구!$Q37="","자료無",IF(시군구!$Q37=0,0,시군구!W37/시군구!$Q37))</f>
        <v>0.32520325203252032</v>
      </c>
      <c r="Y37" s="32">
        <f t="shared" si="10"/>
        <v>1</v>
      </c>
      <c r="Z37" s="5">
        <f>IF(시군구!$X37="","자료無",IF(시군구!$X37=0,0,시군구!Y37/시군구!$X37))</f>
        <v>6.9767441860465115E-2</v>
      </c>
      <c r="AA37" s="5"/>
      <c r="AB37" s="5">
        <f>IF(시군구!$X37="","자료無",IF(시군구!$X37=0,0,시군구!AA37/시군구!$X37))</f>
        <v>0.30232558139534882</v>
      </c>
      <c r="AC37" s="5">
        <f>IF(시군구!$X37="","자료無",IF(시군구!$X37=0,0,시군구!AB37/시군구!$X37))</f>
        <v>0.34883720930232559</v>
      </c>
      <c r="AD37" s="5">
        <f>IF(시군구!$X37="","자료無",IF(시군구!$X37=0,0,시군구!AC37/시군구!$X37))</f>
        <v>0.11627906976744186</v>
      </c>
      <c r="AE37" s="5">
        <f>IF(시군구!$X37="","자료無",IF(시군구!$X37=0,0,시군구!AD37/시군구!$X37))</f>
        <v>0.16279069767441862</v>
      </c>
      <c r="AF37" s="32">
        <f t="shared" si="13"/>
        <v>1</v>
      </c>
      <c r="AG37" s="5">
        <f>IF(시군구!$AE37="","자료無",IF(시군구!$AE37=0,0,시군구!AF37/시군구!$AE37))</f>
        <v>0</v>
      </c>
      <c r="AH37" s="5"/>
      <c r="AI37" s="5">
        <f>IF(시군구!$AE37="","자료無",IF(시군구!$AE37=0,0,시군구!AH37/시군구!$AE37))</f>
        <v>0</v>
      </c>
      <c r="AJ37" s="5">
        <f>IF(시군구!$AE37="","자료無",IF(시군구!$AE37=0,0,시군구!AI37/시군구!$AE37))</f>
        <v>1</v>
      </c>
      <c r="AK37" s="5">
        <f>IF(시군구!$AE37="","자료無",IF(시군구!$AE37=0,0,시군구!AJ37/시군구!$AE37))</f>
        <v>0</v>
      </c>
      <c r="AL37" s="5">
        <f>IF(시군구!$AE37="","자료無",IF(시군구!$AE37=0,0,시군구!AK37/시군구!$AE37))</f>
        <v>0</v>
      </c>
      <c r="AM37" s="32">
        <f t="shared" si="12"/>
        <v>1</v>
      </c>
      <c r="AN37" s="5">
        <f>IF(시군구!$AL37="","자료無",IF(시군구!$AL37=0,0,시군구!AM37/시군구!$AL37))</f>
        <v>0</v>
      </c>
      <c r="AO37" s="5"/>
      <c r="AP37" s="5">
        <f>IF(시군구!$AL37="","자료無",IF(시군구!$AL37=0,0,시군구!AO37/시군구!$AL37))</f>
        <v>0.36363636363636365</v>
      </c>
      <c r="AQ37" s="5">
        <f>IF(시군구!$AL37="","자료無",IF(시군구!$AL37=0,0,시군구!AP37/시군구!$AL37))</f>
        <v>9.0909090909090912E-2</v>
      </c>
      <c r="AR37" s="5">
        <f>IF(시군구!$AL37="","자료無",IF(시군구!$AL37=0,0,시군구!AQ37/시군구!$AL37))</f>
        <v>0.45454545454545453</v>
      </c>
      <c r="AS37" s="33">
        <f>IF(시군구!$AL37="","자료無",IF(시군구!$AL37=0,0,시군구!AR37/시군구!$AL37))</f>
        <v>9.0909090909090912E-2</v>
      </c>
    </row>
    <row r="38" spans="1:45" outlineLevel="2">
      <c r="A38" s="45"/>
      <c r="B38" s="28" t="s">
        <v>120</v>
      </c>
      <c r="C38" s="48" t="s">
        <v>50</v>
      </c>
      <c r="D38" s="30">
        <f t="shared" si="7"/>
        <v>1</v>
      </c>
      <c r="E38" s="5">
        <f>IF(시군구!$C38="","자료無",IF(시군구!$C38=0,0,시군구!D38/시군구!$C38))</f>
        <v>8.2191780821917804E-2</v>
      </c>
      <c r="F38" s="5"/>
      <c r="G38" s="5">
        <f>IF(시군구!$C38="","자료無",IF(시군구!$C38=0,0,시군구!F38/시군구!$C38))</f>
        <v>0.27592954990215263</v>
      </c>
      <c r="H38" s="5">
        <f>IF(시군구!$C38="","자료無",IF(시군구!$C38=0,0,시군구!G38/시군구!$C38))</f>
        <v>0.30724070450097846</v>
      </c>
      <c r="I38" s="5">
        <f>IF(시군구!$C38="","자료無",IF(시군구!$C38=0,0,시군구!H38/시군구!$C38))</f>
        <v>0.18395303326810175</v>
      </c>
      <c r="J38" s="33">
        <f>IF(시군구!$C38="","자료無",IF(시군구!$C38=0,0,시군구!I38/시군구!$C38))</f>
        <v>0.15068493150684931</v>
      </c>
      <c r="K38" s="32">
        <f t="shared" si="8"/>
        <v>1</v>
      </c>
      <c r="L38" s="5">
        <f>IF(시군구!$J38="","자료無",IF(시군구!$J38=0,0,시군구!K38/시군구!$J38))</f>
        <v>0</v>
      </c>
      <c r="M38" s="5"/>
      <c r="N38" s="5">
        <f>IF(시군구!$J38="","자료無",IF(시군구!$J38=0,0,시군구!M38/시군구!$J38))</f>
        <v>0.24615384615384617</v>
      </c>
      <c r="O38" s="5">
        <f>IF(시군구!$J38="","자료無",IF(시군구!$J38=0,0,시군구!N38/시군구!$J38))</f>
        <v>0.43076923076923079</v>
      </c>
      <c r="P38" s="5">
        <f>IF(시군구!$J38="","자료無",IF(시군구!$J38=0,0,시군구!O38/시군구!$J38))</f>
        <v>0.13846153846153847</v>
      </c>
      <c r="Q38" s="36">
        <f>IF(시군구!$J38="","자료無",IF(시군구!$J38=0,0,시군구!P38/시군구!$J38))</f>
        <v>0.18461538461538463</v>
      </c>
      <c r="R38" s="32">
        <f t="shared" si="9"/>
        <v>1</v>
      </c>
      <c r="S38" s="5">
        <f>IF(시군구!$Q38="","자료無",IF(시군구!$Q38=0,0,시군구!R38/시군구!$Q38))</f>
        <v>0</v>
      </c>
      <c r="T38" s="5"/>
      <c r="U38" s="5">
        <f>IF(시군구!$Q38="","자료無",IF(시군구!$Q38=0,0,시군구!T38/시군구!$Q38))</f>
        <v>0.12389380530973451</v>
      </c>
      <c r="V38" s="5">
        <f>IF(시군구!$Q38="","자료無",IF(시군구!$Q38=0,0,시군구!U38/시군구!$Q38))</f>
        <v>0.30088495575221241</v>
      </c>
      <c r="W38" s="5">
        <f>IF(시군구!$Q38="","자료無",IF(시군구!$Q38=0,0,시군구!V38/시군구!$Q38))</f>
        <v>0.29203539823008851</v>
      </c>
      <c r="X38" s="33">
        <f>IF(시군구!$Q38="","자료無",IF(시군구!$Q38=0,0,시군구!W38/시군구!$Q38))</f>
        <v>0.2831858407079646</v>
      </c>
      <c r="Y38" s="32">
        <f t="shared" si="10"/>
        <v>1</v>
      </c>
      <c r="Z38" s="5">
        <f>IF(시군구!$X38="","자료無",IF(시군구!$X38=0,0,시군구!Y38/시군구!$X38))</f>
        <v>6.0606060606060608E-2</v>
      </c>
      <c r="AA38" s="5"/>
      <c r="AB38" s="5">
        <f>IF(시군구!$X38="","자료無",IF(시군구!$X38=0,0,시군구!AA38/시군구!$X38))</f>
        <v>0.25757575757575757</v>
      </c>
      <c r="AC38" s="5">
        <f>IF(시군구!$X38="","자료無",IF(시군구!$X38=0,0,시군구!AB38/시군구!$X38))</f>
        <v>0.39393939393939392</v>
      </c>
      <c r="AD38" s="5">
        <f>IF(시군구!$X38="","자료無",IF(시군구!$X38=0,0,시군구!AC38/시군구!$X38))</f>
        <v>0.19696969696969696</v>
      </c>
      <c r="AE38" s="5">
        <f>IF(시군구!$X38="","자료無",IF(시군구!$X38=0,0,시군구!AD38/시군구!$X38))</f>
        <v>9.0909090909090912E-2</v>
      </c>
      <c r="AF38" s="32">
        <f t="shared" si="13"/>
        <v>1</v>
      </c>
      <c r="AG38" s="5">
        <f>IF(시군구!$AE38="","자료無",IF(시군구!$AE38=0,0,시군구!AF38/시군구!$AE38))</f>
        <v>0</v>
      </c>
      <c r="AH38" s="5"/>
      <c r="AI38" s="5">
        <f>IF(시군구!$AE38="","자료無",IF(시군구!$AE38=0,0,시군구!AH38/시군구!$AE38))</f>
        <v>0.2</v>
      </c>
      <c r="AJ38" s="5">
        <f>IF(시군구!$AE38="","자료無",IF(시군구!$AE38=0,0,시군구!AI38/시군구!$AE38))</f>
        <v>0.4</v>
      </c>
      <c r="AK38" s="5">
        <f>IF(시군구!$AE38="","자료無",IF(시군구!$AE38=0,0,시군구!AJ38/시군구!$AE38))</f>
        <v>0.2</v>
      </c>
      <c r="AL38" s="5">
        <f>IF(시군구!$AE38="","자료無",IF(시군구!$AE38=0,0,시군구!AK38/시군구!$AE38))</f>
        <v>0.2</v>
      </c>
      <c r="AM38" s="32">
        <f t="shared" si="12"/>
        <v>1</v>
      </c>
      <c r="AN38" s="5">
        <f>IF(시군구!$AL38="","자료無",IF(시군구!$AL38=0,0,시군구!AM38/시군구!$AL38))</f>
        <v>0</v>
      </c>
      <c r="AO38" s="5"/>
      <c r="AP38" s="5">
        <f>IF(시군구!$AL38="","자료無",IF(시군구!$AL38=0,0,시군구!AO38/시군구!$AL38))</f>
        <v>0.29411764705882354</v>
      </c>
      <c r="AQ38" s="5">
        <f>IF(시군구!$AL38="","자료無",IF(시군구!$AL38=0,0,시군구!AP38/시군구!$AL38))</f>
        <v>0.47058823529411764</v>
      </c>
      <c r="AR38" s="5">
        <f>IF(시군구!$AL38="","자료無",IF(시군구!$AL38=0,0,시군구!AQ38/시군구!$AL38))</f>
        <v>0.17647058823529413</v>
      </c>
      <c r="AS38" s="33">
        <f>IF(시군구!$AL38="","자료無",IF(시군구!$AL38=0,0,시군구!AR38/시군구!$AL38))</f>
        <v>5.8823529411764705E-2</v>
      </c>
    </row>
    <row r="39" spans="1:45" outlineLevel="2">
      <c r="A39" s="45"/>
      <c r="B39" s="28" t="s">
        <v>120</v>
      </c>
      <c r="C39" s="48" t="s">
        <v>51</v>
      </c>
      <c r="D39" s="30">
        <f t="shared" si="7"/>
        <v>1</v>
      </c>
      <c r="E39" s="5">
        <f>IF(시군구!$C39="","자료無",IF(시군구!$C39=0,0,시군구!D39/시군구!$C39))</f>
        <v>9.6103896103896108E-2</v>
      </c>
      <c r="F39" s="5"/>
      <c r="G39" s="5">
        <f>IF(시군구!$C39="","자료無",IF(시군구!$C39=0,0,시군구!F39/시군구!$C39))</f>
        <v>0.31948051948051948</v>
      </c>
      <c r="H39" s="5">
        <f>IF(시군구!$C39="","자료無",IF(시군구!$C39=0,0,시군구!G39/시군구!$C39))</f>
        <v>0.2779220779220779</v>
      </c>
      <c r="I39" s="5">
        <f>IF(시군구!$C39="","자료無",IF(시군구!$C39=0,0,시군구!H39/시군구!$C39))</f>
        <v>0.23896103896103896</v>
      </c>
      <c r="J39" s="33">
        <f>IF(시군구!$C39="","자료無",IF(시군구!$C39=0,0,시군구!I39/시군구!$C39))</f>
        <v>6.7532467532467527E-2</v>
      </c>
      <c r="K39" s="32">
        <f t="shared" si="8"/>
        <v>1</v>
      </c>
      <c r="L39" s="5">
        <f>IF(시군구!$J39="","자료無",IF(시군구!$J39=0,0,시군구!K39/시군구!$J39))</f>
        <v>0</v>
      </c>
      <c r="M39" s="5"/>
      <c r="N39" s="5">
        <f>IF(시군구!$J39="","자료無",IF(시군구!$J39=0,0,시군구!M39/시군구!$J39))</f>
        <v>0.35294117647058826</v>
      </c>
      <c r="O39" s="5">
        <f>IF(시군구!$J39="","자료無",IF(시군구!$J39=0,0,시군구!N39/시군구!$J39))</f>
        <v>0.19607843137254902</v>
      </c>
      <c r="P39" s="5">
        <f>IF(시군구!$J39="","자료無",IF(시군구!$J39=0,0,시군구!O39/시군구!$J39))</f>
        <v>0.39215686274509803</v>
      </c>
      <c r="Q39" s="36">
        <f>IF(시군구!$J39="","자료無",IF(시군구!$J39=0,0,시군구!P39/시군구!$J39))</f>
        <v>5.8823529411764705E-2</v>
      </c>
      <c r="R39" s="32">
        <f t="shared" si="9"/>
        <v>1</v>
      </c>
      <c r="S39" s="5">
        <f>IF(시군구!$Q39="","자료無",IF(시군구!$Q39=0,0,시군구!R39/시군구!$Q39))</f>
        <v>0</v>
      </c>
      <c r="T39" s="5"/>
      <c r="U39" s="5">
        <f>IF(시군구!$Q39="","자료無",IF(시군구!$Q39=0,0,시군구!T39/시군구!$Q39))</f>
        <v>0.11926605504587157</v>
      </c>
      <c r="V39" s="5">
        <f>IF(시군구!$Q39="","자료無",IF(시군구!$Q39=0,0,시군구!U39/시군구!$Q39))</f>
        <v>0.33027522935779818</v>
      </c>
      <c r="W39" s="5">
        <f>IF(시군구!$Q39="","자료無",IF(시군구!$Q39=0,0,시군구!V39/시군구!$Q39))</f>
        <v>0.29357798165137616</v>
      </c>
      <c r="X39" s="33">
        <f>IF(시군구!$Q39="","자료無",IF(시군구!$Q39=0,0,시군구!W39/시군구!$Q39))</f>
        <v>0.25688073394495414</v>
      </c>
      <c r="Y39" s="32">
        <f t="shared" si="10"/>
        <v>1</v>
      </c>
      <c r="Z39" s="5">
        <f>IF(시군구!$X39="","자료無",IF(시군구!$X39=0,0,시군구!Y39/시군구!$X39))</f>
        <v>7.0175438596491224E-2</v>
      </c>
      <c r="AA39" s="5"/>
      <c r="AB39" s="5">
        <f>IF(시군구!$X39="","자료無",IF(시군구!$X39=0,0,시군구!AA39/시군구!$X39))</f>
        <v>0.17543859649122806</v>
      </c>
      <c r="AC39" s="5">
        <f>IF(시군구!$X39="","자료無",IF(시군구!$X39=0,0,시군구!AB39/시군구!$X39))</f>
        <v>0.42105263157894735</v>
      </c>
      <c r="AD39" s="5">
        <f>IF(시군구!$X39="","자료無",IF(시군구!$X39=0,0,시군구!AC39/시군구!$X39))</f>
        <v>0.31578947368421051</v>
      </c>
      <c r="AE39" s="5">
        <f>IF(시군구!$X39="","자료無",IF(시군구!$X39=0,0,시군구!AD39/시군구!$X39))</f>
        <v>1.7543859649122806E-2</v>
      </c>
      <c r="AF39" s="32">
        <f t="shared" si="13"/>
        <v>1</v>
      </c>
      <c r="AG39" s="5">
        <f>IF(시군구!$AE39="","자료無",IF(시군구!$AE39=0,0,시군구!AF39/시군구!$AE39))</f>
        <v>0</v>
      </c>
      <c r="AH39" s="5"/>
      <c r="AI39" s="5">
        <f>IF(시군구!$AE39="","자료無",IF(시군구!$AE39=0,0,시군구!AH39/시군구!$AE39))</f>
        <v>0</v>
      </c>
      <c r="AJ39" s="5">
        <f>IF(시군구!$AE39="","자료無",IF(시군구!$AE39=0,0,시군구!AI39/시군구!$AE39))</f>
        <v>1</v>
      </c>
      <c r="AK39" s="5">
        <f>IF(시군구!$AE39="","자료無",IF(시군구!$AE39=0,0,시군구!AJ39/시군구!$AE39))</f>
        <v>0</v>
      </c>
      <c r="AL39" s="5">
        <f>IF(시군구!$AE39="","자료無",IF(시군구!$AE39=0,0,시군구!AK39/시군구!$AE39))</f>
        <v>0</v>
      </c>
      <c r="AM39" s="32">
        <f t="shared" si="12"/>
        <v>1</v>
      </c>
      <c r="AN39" s="5">
        <f>IF(시군구!$AL39="","자료無",IF(시군구!$AL39=0,0,시군구!AM39/시군구!$AL39))</f>
        <v>0</v>
      </c>
      <c r="AO39" s="5"/>
      <c r="AP39" s="5">
        <f>IF(시군구!$AL39="","자료無",IF(시군구!$AL39=0,0,시군구!AO39/시군구!$AL39))</f>
        <v>0.18181818181818182</v>
      </c>
      <c r="AQ39" s="5">
        <f>IF(시군구!$AL39="","자료無",IF(시군구!$AL39=0,0,시군구!AP39/시군구!$AL39))</f>
        <v>0.27272727272727271</v>
      </c>
      <c r="AR39" s="5">
        <f>IF(시군구!$AL39="","자료無",IF(시군구!$AL39=0,0,시군구!AQ39/시군구!$AL39))</f>
        <v>0.45454545454545453</v>
      </c>
      <c r="AS39" s="33">
        <f>IF(시군구!$AL39="","자료無",IF(시군구!$AL39=0,0,시군구!AR39/시군구!$AL39))</f>
        <v>9.0909090909090912E-2</v>
      </c>
    </row>
    <row r="40" spans="1:45" outlineLevel="2">
      <c r="A40" s="45"/>
      <c r="B40" s="28" t="s">
        <v>120</v>
      </c>
      <c r="C40" s="48" t="s">
        <v>52</v>
      </c>
      <c r="D40" s="30">
        <f t="shared" si="7"/>
        <v>0.99999999999999989</v>
      </c>
      <c r="E40" s="5">
        <f>IF(시군구!$C40="","자료無",IF(시군구!$C40=0,0,시군구!D40/시군구!$C40))</f>
        <v>9.264305177111716E-2</v>
      </c>
      <c r="F40" s="5"/>
      <c r="G40" s="5">
        <f>IF(시군구!$C40="","자료無",IF(시군구!$C40=0,0,시군구!F40/시군구!$C40))</f>
        <v>0.34604904632152589</v>
      </c>
      <c r="H40" s="5">
        <f>IF(시군구!$C40="","자료無",IF(시군구!$C40=0,0,시군구!G40/시군구!$C40))</f>
        <v>0.29972752043596729</v>
      </c>
      <c r="I40" s="5">
        <f>IF(시군구!$C40="","자료無",IF(시군구!$C40=0,0,시군구!H40/시군구!$C40))</f>
        <v>0.14713896457765668</v>
      </c>
      <c r="J40" s="33">
        <f>IF(시군구!$C40="","자료無",IF(시군구!$C40=0,0,시군구!I40/시군구!$C40))</f>
        <v>0.11444141689373297</v>
      </c>
      <c r="K40" s="32">
        <f t="shared" si="8"/>
        <v>1</v>
      </c>
      <c r="L40" s="5">
        <f>IF(시군구!$J40="","자료無",IF(시군구!$J40=0,0,시군구!K40/시군구!$J40))</f>
        <v>0</v>
      </c>
      <c r="M40" s="5"/>
      <c r="N40" s="5">
        <f>IF(시군구!$J40="","자료無",IF(시군구!$J40=0,0,시군구!M40/시군구!$J40))</f>
        <v>0.26829268292682928</v>
      </c>
      <c r="O40" s="5">
        <f>IF(시군구!$J40="","자료無",IF(시군구!$J40=0,0,시군구!N40/시군구!$J40))</f>
        <v>0.56097560975609762</v>
      </c>
      <c r="P40" s="5">
        <f>IF(시군구!$J40="","자료無",IF(시군구!$J40=0,0,시군구!O40/시군구!$J40))</f>
        <v>4.878048780487805E-2</v>
      </c>
      <c r="Q40" s="36">
        <f>IF(시군구!$J40="","자료無",IF(시군구!$J40=0,0,시군구!P40/시군구!$J40))</f>
        <v>0.12195121951219512</v>
      </c>
      <c r="R40" s="32">
        <f t="shared" si="9"/>
        <v>1</v>
      </c>
      <c r="S40" s="5">
        <f>IF(시군구!$Q40="","자료無",IF(시군구!$Q40=0,0,시군구!R40/시군구!$Q40))</f>
        <v>0</v>
      </c>
      <c r="T40" s="5"/>
      <c r="U40" s="5">
        <f>IF(시군구!$Q40="","자료無",IF(시군구!$Q40=0,0,시군구!T40/시군구!$Q40))</f>
        <v>0.14473684210526316</v>
      </c>
      <c r="V40" s="5">
        <f>IF(시군구!$Q40="","자료無",IF(시군구!$Q40=0,0,시군구!U40/시군구!$Q40))</f>
        <v>0.40789473684210525</v>
      </c>
      <c r="W40" s="5">
        <f>IF(시군구!$Q40="","자료無",IF(시군구!$Q40=0,0,시군구!V40/시군구!$Q40))</f>
        <v>0.27631578947368424</v>
      </c>
      <c r="X40" s="33">
        <f>IF(시군구!$Q40="","자료無",IF(시군구!$Q40=0,0,시군구!W40/시군구!$Q40))</f>
        <v>0.17105263157894737</v>
      </c>
      <c r="Y40" s="32">
        <f t="shared" si="10"/>
        <v>1</v>
      </c>
      <c r="Z40" s="5">
        <f>IF(시군구!$X40="","자료無",IF(시군구!$X40=0,0,시군구!Y40/시군구!$X40))</f>
        <v>5.2631578947368418E-2</v>
      </c>
      <c r="AA40" s="5"/>
      <c r="AB40" s="5">
        <f>IF(시군구!$X40="","자료無",IF(시군구!$X40=0,0,시군구!AA40/시군구!$X40))</f>
        <v>0.22807017543859648</v>
      </c>
      <c r="AC40" s="5">
        <f>IF(시군구!$X40="","자료無",IF(시군구!$X40=0,0,시군구!AB40/시군구!$X40))</f>
        <v>0.38596491228070173</v>
      </c>
      <c r="AD40" s="5">
        <f>IF(시군구!$X40="","자료無",IF(시군구!$X40=0,0,시군구!AC40/시군구!$X40))</f>
        <v>0.19298245614035087</v>
      </c>
      <c r="AE40" s="5">
        <f>IF(시군구!$X40="","자료無",IF(시군구!$X40=0,0,시군구!AD40/시군구!$X40))</f>
        <v>0.14035087719298245</v>
      </c>
      <c r="AF40" s="32">
        <f t="shared" si="13"/>
        <v>1</v>
      </c>
      <c r="AG40" s="5">
        <f>IF(시군구!$AE40="","자료無",IF(시군구!$AE40=0,0,시군구!AF40/시군구!$AE40))</f>
        <v>0</v>
      </c>
      <c r="AH40" s="5"/>
      <c r="AI40" s="5">
        <f>IF(시군구!$AE40="","자료無",IF(시군구!$AE40=0,0,시군구!AH40/시군구!$AE40))</f>
        <v>0.5</v>
      </c>
      <c r="AJ40" s="5">
        <f>IF(시군구!$AE40="","자료無",IF(시군구!$AE40=0,0,시군구!AI40/시군구!$AE40))</f>
        <v>0</v>
      </c>
      <c r="AK40" s="5">
        <f>IF(시군구!$AE40="","자료無",IF(시군구!$AE40=0,0,시군구!AJ40/시군구!$AE40))</f>
        <v>0</v>
      </c>
      <c r="AL40" s="5">
        <f>IF(시군구!$AE40="","자료無",IF(시군구!$AE40=0,0,시군구!AK40/시군구!$AE40))</f>
        <v>0.5</v>
      </c>
      <c r="AM40" s="32">
        <f t="shared" si="12"/>
        <v>1</v>
      </c>
      <c r="AN40" s="5">
        <f>IF(시군구!$AL40="","자료無",IF(시군구!$AL40=0,0,시군구!AM40/시군구!$AL40))</f>
        <v>7.6923076923076927E-2</v>
      </c>
      <c r="AO40" s="5"/>
      <c r="AP40" s="5">
        <f>IF(시군구!$AL40="","자료無",IF(시군구!$AL40=0,0,시군구!AO40/시군구!$AL40))</f>
        <v>0.30769230769230771</v>
      </c>
      <c r="AQ40" s="5">
        <f>IF(시군구!$AL40="","자료無",IF(시군구!$AL40=0,0,시군구!AP40/시군구!$AL40))</f>
        <v>0.38461538461538464</v>
      </c>
      <c r="AR40" s="5">
        <f>IF(시군구!$AL40="","자료無",IF(시군구!$AL40=0,0,시군구!AQ40/시군구!$AL40))</f>
        <v>0.15384615384615385</v>
      </c>
      <c r="AS40" s="33">
        <f>IF(시군구!$AL40="","자료無",IF(시군구!$AL40=0,0,시군구!AR40/시군구!$AL40))</f>
        <v>7.6923076923076927E-2</v>
      </c>
    </row>
    <row r="41" spans="1:45" outlineLevel="2">
      <c r="A41" s="45"/>
      <c r="B41" s="28" t="s">
        <v>120</v>
      </c>
      <c r="C41" s="48" t="s">
        <v>53</v>
      </c>
      <c r="D41" s="30">
        <f t="shared" si="7"/>
        <v>1</v>
      </c>
      <c r="E41" s="5">
        <f>IF(시군구!$C41="","자료無",IF(시군구!$C41=0,0,시군구!D41/시군구!$C41))</f>
        <v>9.6525096525096526E-2</v>
      </c>
      <c r="F41" s="5"/>
      <c r="G41" s="5">
        <f>IF(시군구!$C41="","자료無",IF(시군구!$C41=0,0,시군구!F41/시군구!$C41))</f>
        <v>0.30888030888030887</v>
      </c>
      <c r="H41" s="5">
        <f>IF(시군구!$C41="","자료無",IF(시군구!$C41=0,0,시군구!G41/시군구!$C41))</f>
        <v>0.33976833976833976</v>
      </c>
      <c r="I41" s="5">
        <f>IF(시군구!$C41="","자료無",IF(시군구!$C41=0,0,시군구!H41/시군구!$C41))</f>
        <v>0.15444015444015444</v>
      </c>
      <c r="J41" s="33">
        <f>IF(시군구!$C41="","자료無",IF(시군구!$C41=0,0,시군구!I41/시군구!$C41))</f>
        <v>0.10038610038610038</v>
      </c>
      <c r="K41" s="32">
        <f t="shared" si="8"/>
        <v>1</v>
      </c>
      <c r="L41" s="5">
        <f>IF(시군구!$J41="","자료無",IF(시군구!$J41=0,0,시군구!K41/시군구!$J41))</f>
        <v>0</v>
      </c>
      <c r="M41" s="5"/>
      <c r="N41" s="5">
        <f>IF(시군구!$J41="","자료無",IF(시군구!$J41=0,0,시군구!M41/시군구!$J41))</f>
        <v>0.25806451612903225</v>
      </c>
      <c r="O41" s="5">
        <f>IF(시군구!$J41="","자료無",IF(시군구!$J41=0,0,시군구!N41/시군구!$J41))</f>
        <v>0.35483870967741937</v>
      </c>
      <c r="P41" s="5">
        <f>IF(시군구!$J41="","자료無",IF(시군구!$J41=0,0,시군구!O41/시군구!$J41))</f>
        <v>0.22580645161290322</v>
      </c>
      <c r="Q41" s="36">
        <f>IF(시군구!$J41="","자료無",IF(시군구!$J41=0,0,시군구!P41/시군구!$J41))</f>
        <v>0.16129032258064516</v>
      </c>
      <c r="R41" s="32">
        <f t="shared" si="9"/>
        <v>1</v>
      </c>
      <c r="S41" s="5">
        <f>IF(시군구!$Q41="","자료無",IF(시군구!$Q41=0,0,시군구!R41/시군구!$Q41))</f>
        <v>0</v>
      </c>
      <c r="T41" s="5"/>
      <c r="U41" s="5">
        <f>IF(시군구!$Q41="","자료無",IF(시군구!$Q41=0,0,시군구!T41/시군구!$Q41))</f>
        <v>0.22222222222222221</v>
      </c>
      <c r="V41" s="5">
        <f>IF(시군구!$Q41="","자료無",IF(시군구!$Q41=0,0,시군구!U41/시군구!$Q41))</f>
        <v>0.30555555555555558</v>
      </c>
      <c r="W41" s="5">
        <f>IF(시군구!$Q41="","자료無",IF(시군구!$Q41=0,0,시군구!V41/시군구!$Q41))</f>
        <v>0.25</v>
      </c>
      <c r="X41" s="33">
        <f>IF(시군구!$Q41="","자료無",IF(시군구!$Q41=0,0,시군구!W41/시군구!$Q41))</f>
        <v>0.22222222222222221</v>
      </c>
      <c r="Y41" s="32">
        <f t="shared" si="10"/>
        <v>1</v>
      </c>
      <c r="Z41" s="5">
        <f>IF(시군구!$X41="","자료無",IF(시군구!$X41=0,0,시군구!Y41/시군구!$X41))</f>
        <v>0</v>
      </c>
      <c r="AA41" s="5"/>
      <c r="AB41" s="5">
        <f>IF(시군구!$X41="","자료無",IF(시군구!$X41=0,0,시군구!AA41/시군구!$X41))</f>
        <v>0.33333333333333331</v>
      </c>
      <c r="AC41" s="5">
        <f>IF(시군구!$X41="","자료無",IF(시군구!$X41=0,0,시군구!AB41/시군구!$X41))</f>
        <v>0.66666666666666663</v>
      </c>
      <c r="AD41" s="5">
        <f>IF(시군구!$X41="","자료無",IF(시군구!$X41=0,0,시군구!AC41/시군구!$X41))</f>
        <v>0</v>
      </c>
      <c r="AE41" s="5">
        <f>IF(시군구!$X41="","자료無",IF(시군구!$X41=0,0,시군구!AD41/시군구!$X41))</f>
        <v>0</v>
      </c>
      <c r="AF41" s="32">
        <f t="shared" si="13"/>
        <v>1</v>
      </c>
      <c r="AG41" s="5">
        <f>IF(시군구!$AE41="","자료無",IF(시군구!$AE41=0,0,시군구!AF41/시군구!$AE41))</f>
        <v>0.05</v>
      </c>
      <c r="AH41" s="5"/>
      <c r="AI41" s="5">
        <f>IF(시군구!$AE41="","자료無",IF(시군구!$AE41=0,0,시군구!AH41/시군구!$AE41))</f>
        <v>0.2</v>
      </c>
      <c r="AJ41" s="5">
        <f>IF(시군구!$AE41="","자료無",IF(시군구!$AE41=0,0,시군구!AI41/시군구!$AE41))</f>
        <v>0.3</v>
      </c>
      <c r="AK41" s="5">
        <f>IF(시군구!$AE41="","자료無",IF(시군구!$AE41=0,0,시군구!AJ41/시군구!$AE41))</f>
        <v>0.2</v>
      </c>
      <c r="AL41" s="5">
        <f>IF(시군구!$AE41="","자료無",IF(시군구!$AE41=0,0,시군구!AK41/시군구!$AE41))</f>
        <v>0.25</v>
      </c>
      <c r="AM41" s="32">
        <f t="shared" si="12"/>
        <v>1</v>
      </c>
      <c r="AN41" s="5">
        <f>IF(시군구!$AL41="","자료無",IF(시군구!$AL41=0,0,시군구!AM41/시군구!$AL41))</f>
        <v>0</v>
      </c>
      <c r="AO41" s="5"/>
      <c r="AP41" s="5">
        <f>IF(시군구!$AL41="","자료無",IF(시군구!$AL41=0,0,시군구!AO41/시군구!$AL41))</f>
        <v>0.14285714285714285</v>
      </c>
      <c r="AQ41" s="5">
        <f>IF(시군구!$AL41="","자료無",IF(시군구!$AL41=0,0,시군구!AP41/시군구!$AL41))</f>
        <v>0.42857142857142855</v>
      </c>
      <c r="AR41" s="5">
        <f>IF(시군구!$AL41="","자료無",IF(시군구!$AL41=0,0,시군구!AQ41/시군구!$AL41))</f>
        <v>0.2857142857142857</v>
      </c>
      <c r="AS41" s="33">
        <f>IF(시군구!$AL41="","자료無",IF(시군구!$AL41=0,0,시군구!AR41/시군구!$AL41))</f>
        <v>0.14285714285714285</v>
      </c>
    </row>
    <row r="42" spans="1:45" outlineLevel="2">
      <c r="A42" s="45"/>
      <c r="B42" s="28" t="s">
        <v>120</v>
      </c>
      <c r="C42" s="48" t="s">
        <v>54</v>
      </c>
      <c r="D42" s="30">
        <f t="shared" si="7"/>
        <v>1</v>
      </c>
      <c r="E42" s="5">
        <f>IF(시군구!$C42="","자료無",IF(시군구!$C42=0,0,시군구!D42/시군구!$C42))</f>
        <v>9.0062111801242239E-2</v>
      </c>
      <c r="F42" s="5"/>
      <c r="G42" s="5">
        <f>IF(시군구!$C42="","자료無",IF(시군구!$C42=0,0,시군구!F42/시군구!$C42))</f>
        <v>0.29503105590062112</v>
      </c>
      <c r="H42" s="5">
        <f>IF(시군구!$C42="","자료無",IF(시군구!$C42=0,0,시군구!G42/시군구!$C42))</f>
        <v>0.32298136645962733</v>
      </c>
      <c r="I42" s="5">
        <f>IF(시군구!$C42="","자료無",IF(시군구!$C42=0,0,시군구!H42/시군구!$C42))</f>
        <v>0.21428571428571427</v>
      </c>
      <c r="J42" s="33">
        <f>IF(시군구!$C42="","자료無",IF(시군구!$C42=0,0,시군구!I42/시군구!$C42))</f>
        <v>7.7639751552795025E-2</v>
      </c>
      <c r="K42" s="32">
        <f t="shared" si="8"/>
        <v>0.99999999999999989</v>
      </c>
      <c r="L42" s="5">
        <f>IF(시군구!$J42="","자료無",IF(시군구!$J42=0,0,시군구!K42/시군구!$J42))</f>
        <v>0</v>
      </c>
      <c r="M42" s="5"/>
      <c r="N42" s="5">
        <f>IF(시군구!$J42="","자료無",IF(시군구!$J42=0,0,시군구!M42/시군구!$J42))</f>
        <v>0.26315789473684209</v>
      </c>
      <c r="O42" s="5">
        <f>IF(시군구!$J42="","자료無",IF(시군구!$J42=0,0,시군구!N42/시군구!$J42))</f>
        <v>0.28947368421052633</v>
      </c>
      <c r="P42" s="5">
        <f>IF(시군구!$J42="","자료無",IF(시군구!$J42=0,0,시군구!O42/시군구!$J42))</f>
        <v>0.42105263157894735</v>
      </c>
      <c r="Q42" s="36">
        <f>IF(시군구!$J42="","자료無",IF(시군구!$J42=0,0,시군구!P42/시군구!$J42))</f>
        <v>2.6315789473684209E-2</v>
      </c>
      <c r="R42" s="32">
        <f t="shared" si="9"/>
        <v>1</v>
      </c>
      <c r="S42" s="5">
        <f>IF(시군구!$Q42="","자료無",IF(시군구!$Q42=0,0,시군구!R42/시군구!$Q42))</f>
        <v>0</v>
      </c>
      <c r="T42" s="5"/>
      <c r="U42" s="5">
        <f>IF(시군구!$Q42="","자료無",IF(시군구!$Q42=0,0,시군구!T42/시군구!$Q42))</f>
        <v>0.15151515151515152</v>
      </c>
      <c r="V42" s="5">
        <f>IF(시군구!$Q42="","자료無",IF(시군구!$Q42=0,0,시군구!U42/시군구!$Q42))</f>
        <v>0.22727272727272727</v>
      </c>
      <c r="W42" s="5">
        <f>IF(시군구!$Q42="","자료無",IF(시군구!$Q42=0,0,시군구!V42/시군구!$Q42))</f>
        <v>0.42424242424242425</v>
      </c>
      <c r="X42" s="33">
        <f>IF(시군구!$Q42="","자료無",IF(시군구!$Q42=0,0,시군구!W42/시군구!$Q42))</f>
        <v>0.19696969696969696</v>
      </c>
      <c r="Y42" s="32">
        <f t="shared" si="10"/>
        <v>0.99999999999999989</v>
      </c>
      <c r="Z42" s="5">
        <f>IF(시군구!$X42="","자료無",IF(시군구!$X42=0,0,시군구!Y42/시군구!$X42))</f>
        <v>6.8181818181818177E-2</v>
      </c>
      <c r="AA42" s="5"/>
      <c r="AB42" s="5">
        <f>IF(시군구!$X42="","자료無",IF(시군구!$X42=0,0,시군구!AA42/시군구!$X42))</f>
        <v>0.15909090909090909</v>
      </c>
      <c r="AC42" s="5">
        <f>IF(시군구!$X42="","자료無",IF(시군구!$X42=0,0,시군구!AB42/시군구!$X42))</f>
        <v>0.31818181818181818</v>
      </c>
      <c r="AD42" s="5">
        <f>IF(시군구!$X42="","자료無",IF(시군구!$X42=0,0,시군구!AC42/시군구!$X42))</f>
        <v>0.34090909090909088</v>
      </c>
      <c r="AE42" s="5">
        <f>IF(시군구!$X42="","자료無",IF(시군구!$X42=0,0,시군구!AD42/시군구!$X42))</f>
        <v>0.11363636363636363</v>
      </c>
      <c r="AF42" s="32">
        <f t="shared" si="13"/>
        <v>1</v>
      </c>
      <c r="AG42" s="5">
        <f>IF(시군구!$AE42="","자료無",IF(시군구!$AE42=0,0,시군구!AF42/시군구!$AE42))</f>
        <v>0</v>
      </c>
      <c r="AH42" s="5"/>
      <c r="AI42" s="5">
        <f>IF(시군구!$AE42="","자료無",IF(시군구!$AE42=0,0,시군구!AH42/시군구!$AE42))</f>
        <v>0.33333333333333331</v>
      </c>
      <c r="AJ42" s="5">
        <f>IF(시군구!$AE42="","자료無",IF(시군구!$AE42=0,0,시군구!AI42/시군구!$AE42))</f>
        <v>0.66666666666666663</v>
      </c>
      <c r="AK42" s="5">
        <f>IF(시군구!$AE42="","자료無",IF(시군구!$AE42=0,0,시군구!AJ42/시군구!$AE42))</f>
        <v>0</v>
      </c>
      <c r="AL42" s="5">
        <f>IF(시군구!$AE42="","자료無",IF(시군구!$AE42=0,0,시군구!AK42/시군구!$AE42))</f>
        <v>0</v>
      </c>
      <c r="AM42" s="32">
        <f t="shared" si="12"/>
        <v>1</v>
      </c>
      <c r="AN42" s="5">
        <f>IF(시군구!$AL42="","자료無",IF(시군구!$AL42=0,0,시군구!AM42/시군구!$AL42))</f>
        <v>0</v>
      </c>
      <c r="AO42" s="5"/>
      <c r="AP42" s="5">
        <f>IF(시군구!$AL42="","자료無",IF(시군구!$AL42=0,0,시군구!AO42/시군구!$AL42))</f>
        <v>0.18181818181818182</v>
      </c>
      <c r="AQ42" s="5">
        <f>IF(시군구!$AL42="","자료無",IF(시군구!$AL42=0,0,시군구!AP42/시군구!$AL42))</f>
        <v>0.27272727272727271</v>
      </c>
      <c r="AR42" s="5">
        <f>IF(시군구!$AL42="","자료無",IF(시군구!$AL42=0,0,시군구!AQ42/시군구!$AL42))</f>
        <v>0.45454545454545453</v>
      </c>
      <c r="AS42" s="33">
        <f>IF(시군구!$AL42="","자료無",IF(시군구!$AL42=0,0,시군구!AR42/시군구!$AL42))</f>
        <v>9.0909090909090912E-2</v>
      </c>
    </row>
    <row r="43" spans="1:45" outlineLevel="2">
      <c r="A43" s="45"/>
      <c r="B43" s="28" t="s">
        <v>120</v>
      </c>
      <c r="C43" s="48" t="s">
        <v>55</v>
      </c>
      <c r="D43" s="30">
        <f t="shared" si="7"/>
        <v>1</v>
      </c>
      <c r="E43" s="5">
        <f>IF(시군구!$C43="","자료無",IF(시군구!$C43=0,0,시군구!D43/시군구!$C43))</f>
        <v>8.5910652920962199E-2</v>
      </c>
      <c r="F43" s="5"/>
      <c r="G43" s="5">
        <f>IF(시군구!$C43="","자료無",IF(시군구!$C43=0,0,시군구!F43/시군구!$C43))</f>
        <v>0.29209621993127149</v>
      </c>
      <c r="H43" s="5">
        <f>IF(시군구!$C43="","자료無",IF(시군구!$C43=0,0,시군구!G43/시군구!$C43))</f>
        <v>0.27835051546391754</v>
      </c>
      <c r="I43" s="5">
        <f>IF(시군구!$C43="","자료無",IF(시군구!$C43=0,0,시군구!H43/시군구!$C43))</f>
        <v>0.23367697594501718</v>
      </c>
      <c r="J43" s="33">
        <f>IF(시군구!$C43="","자료無",IF(시군구!$C43=0,0,시군구!I43/시군구!$C43))</f>
        <v>0.10996563573883161</v>
      </c>
      <c r="K43" s="32">
        <f t="shared" si="8"/>
        <v>1</v>
      </c>
      <c r="L43" s="5">
        <f>IF(시군구!$J43="","자료無",IF(시군구!$J43=0,0,시군구!K43/시군구!$J43))</f>
        <v>0</v>
      </c>
      <c r="M43" s="5"/>
      <c r="N43" s="5">
        <f>IF(시군구!$J43="","자료無",IF(시군구!$J43=0,0,시군구!M43/시군구!$J43))</f>
        <v>0.33333333333333331</v>
      </c>
      <c r="O43" s="5">
        <f>IF(시군구!$J43="","자료無",IF(시군구!$J43=0,0,시군구!N43/시군구!$J43))</f>
        <v>0.30555555555555558</v>
      </c>
      <c r="P43" s="5">
        <f>IF(시군구!$J43="","자료無",IF(시군구!$J43=0,0,시군구!O43/시군구!$J43))</f>
        <v>0.22222222222222221</v>
      </c>
      <c r="Q43" s="36">
        <f>IF(시군구!$J43="","자료無",IF(시군구!$J43=0,0,시군구!P43/시군구!$J43))</f>
        <v>0.1388888888888889</v>
      </c>
      <c r="R43" s="32">
        <f t="shared" si="9"/>
        <v>1</v>
      </c>
      <c r="S43" s="5">
        <f>IF(시군구!$Q43="","자료無",IF(시군구!$Q43=0,0,시군구!R43/시군구!$Q43))</f>
        <v>0</v>
      </c>
      <c r="T43" s="5"/>
      <c r="U43" s="5">
        <f>IF(시군구!$Q43="","자료無",IF(시군구!$Q43=0,0,시군구!T43/시군구!$Q43))</f>
        <v>0.13043478260869565</v>
      </c>
      <c r="V43" s="5">
        <f>IF(시군구!$Q43="","자료無",IF(시군구!$Q43=0,0,시군구!U43/시군구!$Q43))</f>
        <v>0.30434782608695654</v>
      </c>
      <c r="W43" s="5">
        <f>IF(시군구!$Q43="","자료無",IF(시군구!$Q43=0,0,시군구!V43/시군구!$Q43))</f>
        <v>0.2608695652173913</v>
      </c>
      <c r="X43" s="33">
        <f>IF(시군구!$Q43="","자료無",IF(시군구!$Q43=0,0,시군구!W43/시군구!$Q43))</f>
        <v>0.30434782608695654</v>
      </c>
      <c r="Y43" s="32">
        <f t="shared" si="10"/>
        <v>1</v>
      </c>
      <c r="Z43" s="5">
        <f>IF(시군구!$X43="","자료無",IF(시군구!$X43=0,0,시군구!Y43/시군구!$X43))</f>
        <v>7.4999999999999997E-2</v>
      </c>
      <c r="AA43" s="5"/>
      <c r="AB43" s="5">
        <f>IF(시군구!$X43="","자료無",IF(시군구!$X43=0,0,시군구!AA43/시군구!$X43))</f>
        <v>0.17499999999999999</v>
      </c>
      <c r="AC43" s="5">
        <f>IF(시군구!$X43="","자료無",IF(시군구!$X43=0,0,시군구!AB43/시군구!$X43))</f>
        <v>0.35</v>
      </c>
      <c r="AD43" s="5">
        <f>IF(시군구!$X43="","자료無",IF(시군구!$X43=0,0,시군구!AC43/시군구!$X43))</f>
        <v>0.32500000000000001</v>
      </c>
      <c r="AE43" s="5">
        <f>IF(시군구!$X43="","자료無",IF(시군구!$X43=0,0,시군구!AD43/시군구!$X43))</f>
        <v>7.4999999999999997E-2</v>
      </c>
      <c r="AF43" s="32">
        <f t="shared" si="13"/>
        <v>0</v>
      </c>
      <c r="AG43" s="5">
        <f>IF(시군구!$AE43="","자료無",IF(시군구!$AE43=0,0,시군구!AF43/시군구!$AE43))</f>
        <v>0</v>
      </c>
      <c r="AH43" s="5"/>
      <c r="AI43" s="5">
        <f>IF(시군구!$AE43="","자료無",IF(시군구!$AE43=0,0,시군구!AH43/시군구!$AE43))</f>
        <v>0</v>
      </c>
      <c r="AJ43" s="5">
        <f>IF(시군구!$AE43="","자료無",IF(시군구!$AE43=0,0,시군구!AI43/시군구!$AE43))</f>
        <v>0</v>
      </c>
      <c r="AK43" s="5">
        <f>IF(시군구!$AE43="","자료無",IF(시군구!$AE43=0,0,시군구!AJ43/시군구!$AE43))</f>
        <v>0</v>
      </c>
      <c r="AL43" s="5">
        <f>IF(시군구!$AE43="","자료無",IF(시군구!$AE43=0,0,시군구!AK43/시군구!$AE43))</f>
        <v>0</v>
      </c>
      <c r="AM43" s="32">
        <f t="shared" si="12"/>
        <v>1</v>
      </c>
      <c r="AN43" s="5">
        <f>IF(시군구!$AL43="","자료無",IF(시군구!$AL43=0,0,시군구!AM43/시군구!$AL43))</f>
        <v>7.6923076923076927E-2</v>
      </c>
      <c r="AO43" s="5"/>
      <c r="AP43" s="5">
        <f>IF(시군구!$AL43="","자료無",IF(시군구!$AL43=0,0,시군구!AO43/시군구!$AL43))</f>
        <v>0.23076923076923078</v>
      </c>
      <c r="AQ43" s="5">
        <f>IF(시군구!$AL43="","자료無",IF(시군구!$AL43=0,0,시군구!AP43/시군구!$AL43))</f>
        <v>0.30769230769230771</v>
      </c>
      <c r="AR43" s="5">
        <f>IF(시군구!$AL43="","자료無",IF(시군구!$AL43=0,0,시군구!AQ43/시군구!$AL43))</f>
        <v>0.30769230769230771</v>
      </c>
      <c r="AS43" s="33">
        <f>IF(시군구!$AL43="","자료無",IF(시군구!$AL43=0,0,시군구!AR43/시군구!$AL43))</f>
        <v>7.6923076923076927E-2</v>
      </c>
    </row>
    <row r="44" spans="1:45" outlineLevel="2">
      <c r="A44" s="45"/>
      <c r="B44" s="28" t="s">
        <v>120</v>
      </c>
      <c r="C44" s="48" t="s">
        <v>56</v>
      </c>
      <c r="D44" s="30">
        <f t="shared" si="7"/>
        <v>1</v>
      </c>
      <c r="E44" s="5">
        <f>IF(시군구!$C44="","자료無",IF(시군구!$C44=0,0,시군구!D44/시군구!$C44))</f>
        <v>8.8685015290519878E-2</v>
      </c>
      <c r="F44" s="5"/>
      <c r="G44" s="5">
        <f>IF(시군구!$C44="","자료無",IF(시군구!$C44=0,0,시군구!F44/시군구!$C44))</f>
        <v>0.3149847094801223</v>
      </c>
      <c r="H44" s="5">
        <f>IF(시군구!$C44="","자료無",IF(시군구!$C44=0,0,시군구!G44/시군구!$C44))</f>
        <v>0.3149847094801223</v>
      </c>
      <c r="I44" s="5">
        <f>IF(시군구!$C44="","자료無",IF(시군구!$C44=0,0,시군구!H44/시군구!$C44))</f>
        <v>0.20795107033639143</v>
      </c>
      <c r="J44" s="33">
        <f>IF(시군구!$C44="","자료無",IF(시군구!$C44=0,0,시군구!I44/시군구!$C44))</f>
        <v>7.3394495412844041E-2</v>
      </c>
      <c r="K44" s="32">
        <f t="shared" si="8"/>
        <v>0.99999999999999989</v>
      </c>
      <c r="L44" s="5">
        <f>IF(시군구!$J44="","자료無",IF(시군구!$J44=0,0,시군구!K44/시군구!$J44))</f>
        <v>0</v>
      </c>
      <c r="M44" s="5"/>
      <c r="N44" s="5">
        <f>IF(시군구!$J44="","자료無",IF(시군구!$J44=0,0,시군구!M44/시군구!$J44))</f>
        <v>0.23255813953488372</v>
      </c>
      <c r="O44" s="5">
        <f>IF(시군구!$J44="","자료無",IF(시군구!$J44=0,0,시군구!N44/시군구!$J44))</f>
        <v>0.37209302325581395</v>
      </c>
      <c r="P44" s="5">
        <f>IF(시군구!$J44="","자료無",IF(시군구!$J44=0,0,시군구!O44/시군구!$J44))</f>
        <v>0.34883720930232559</v>
      </c>
      <c r="Q44" s="36">
        <f>IF(시군구!$J44="","자료無",IF(시군구!$J44=0,0,시군구!P44/시군구!$J44))</f>
        <v>4.6511627906976744E-2</v>
      </c>
      <c r="R44" s="32">
        <f t="shared" si="9"/>
        <v>1</v>
      </c>
      <c r="S44" s="5">
        <f>IF(시군구!$Q44="","자료無",IF(시군구!$Q44=0,0,시군구!R44/시군구!$Q44))</f>
        <v>0</v>
      </c>
      <c r="T44" s="5"/>
      <c r="U44" s="5">
        <f>IF(시군구!$Q44="","자료無",IF(시군구!$Q44=0,0,시군구!T44/시군구!$Q44))</f>
        <v>0.14117647058823529</v>
      </c>
      <c r="V44" s="5">
        <f>IF(시군구!$Q44="","자료無",IF(시군구!$Q44=0,0,시군구!U44/시군구!$Q44))</f>
        <v>0.28235294117647058</v>
      </c>
      <c r="W44" s="5">
        <f>IF(시군구!$Q44="","자료無",IF(시군구!$Q44=0,0,시군구!V44/시군구!$Q44))</f>
        <v>0.31764705882352939</v>
      </c>
      <c r="X44" s="33">
        <f>IF(시군구!$Q44="","자료無",IF(시군구!$Q44=0,0,시군구!W44/시군구!$Q44))</f>
        <v>0.25882352941176473</v>
      </c>
      <c r="Y44" s="32">
        <f t="shared" si="10"/>
        <v>1</v>
      </c>
      <c r="Z44" s="5">
        <f>IF(시군구!$X44="","자료無",IF(시군구!$X44=0,0,시군구!Y44/시군구!$X44))</f>
        <v>2.3255813953488372E-2</v>
      </c>
      <c r="AA44" s="5"/>
      <c r="AB44" s="5">
        <f>IF(시군구!$X44="","자료無",IF(시군구!$X44=0,0,시군구!AA44/시군구!$X44))</f>
        <v>0.20930232558139536</v>
      </c>
      <c r="AC44" s="5">
        <f>IF(시군구!$X44="","자료無",IF(시군구!$X44=0,0,시군구!AB44/시군구!$X44))</f>
        <v>0.32558139534883723</v>
      </c>
      <c r="AD44" s="5">
        <f>IF(시군구!$X44="","자료無",IF(시군구!$X44=0,0,시군구!AC44/시군구!$X44))</f>
        <v>0.37209302325581395</v>
      </c>
      <c r="AE44" s="5">
        <f>IF(시군구!$X44="","자료無",IF(시군구!$X44=0,0,시군구!AD44/시군구!$X44))</f>
        <v>6.9767441860465115E-2</v>
      </c>
      <c r="AF44" s="32">
        <f t="shared" si="13"/>
        <v>1</v>
      </c>
      <c r="AG44" s="5">
        <f>IF(시군구!$AE44="","자료無",IF(시군구!$AE44=0,0,시군구!AF44/시군구!$AE44))</f>
        <v>0</v>
      </c>
      <c r="AH44" s="5"/>
      <c r="AI44" s="5">
        <f>IF(시군구!$AE44="","자료無",IF(시군구!$AE44=0,0,시군구!AH44/시군구!$AE44))</f>
        <v>0</v>
      </c>
      <c r="AJ44" s="5">
        <f>IF(시군구!$AE44="","자료無",IF(시군구!$AE44=0,0,시군구!AI44/시군구!$AE44))</f>
        <v>1</v>
      </c>
      <c r="AK44" s="5">
        <f>IF(시군구!$AE44="","자료無",IF(시군구!$AE44=0,0,시군구!AJ44/시군구!$AE44))</f>
        <v>0</v>
      </c>
      <c r="AL44" s="5">
        <f>IF(시군구!$AE44="","자료無",IF(시군구!$AE44=0,0,시군구!AK44/시군구!$AE44))</f>
        <v>0</v>
      </c>
      <c r="AM44" s="32">
        <f t="shared" si="12"/>
        <v>1</v>
      </c>
      <c r="AN44" s="5">
        <f>IF(시군구!$AL44="","자료無",IF(시군구!$AL44=0,0,시군구!AM44/시군구!$AL44))</f>
        <v>0</v>
      </c>
      <c r="AO44" s="5"/>
      <c r="AP44" s="5">
        <f>IF(시군구!$AL44="","자료無",IF(시군구!$AL44=0,0,시군구!AO44/시군구!$AL44))</f>
        <v>0.25</v>
      </c>
      <c r="AQ44" s="5">
        <f>IF(시군구!$AL44="","자료無",IF(시군구!$AL44=0,0,시군구!AP44/시군구!$AL44))</f>
        <v>0.33333333333333331</v>
      </c>
      <c r="AR44" s="5">
        <f>IF(시군구!$AL44="","자료無",IF(시군구!$AL44=0,0,시군구!AQ44/시군구!$AL44))</f>
        <v>0.41666666666666669</v>
      </c>
      <c r="AS44" s="33">
        <f>IF(시군구!$AL44="","자료無",IF(시군구!$AL44=0,0,시군구!AR44/시군구!$AL44))</f>
        <v>0</v>
      </c>
    </row>
    <row r="45" spans="1:45" outlineLevel="2">
      <c r="A45" s="45"/>
      <c r="B45" s="28" t="s">
        <v>120</v>
      </c>
      <c r="C45" s="49" t="s">
        <v>57</v>
      </c>
      <c r="D45" s="30">
        <f t="shared" si="7"/>
        <v>1</v>
      </c>
      <c r="E45" s="5">
        <f>IF(시군구!$C45="","자료無",IF(시군구!$C45=0,0,시군구!D45/시군구!$C45))</f>
        <v>5.4945054945054944E-2</v>
      </c>
      <c r="F45" s="5"/>
      <c r="G45" s="5">
        <f>IF(시군구!$C45="","자료無",IF(시군구!$C45=0,0,시군구!F45/시군구!$C45))</f>
        <v>0.32967032967032966</v>
      </c>
      <c r="H45" s="5">
        <f>IF(시군구!$C45="","자료無",IF(시군구!$C45=0,0,시군구!G45/시군구!$C45))</f>
        <v>0.2967032967032967</v>
      </c>
      <c r="I45" s="5">
        <f>IF(시군구!$C45="","자료無",IF(시군구!$C45=0,0,시군구!H45/시군구!$C45))</f>
        <v>0.23809523809523808</v>
      </c>
      <c r="J45" s="33">
        <f>IF(시군구!$C45="","자료無",IF(시군구!$C45=0,0,시군구!I45/시군구!$C45))</f>
        <v>8.0586080586080591E-2</v>
      </c>
      <c r="K45" s="32">
        <f t="shared" si="8"/>
        <v>0.99999999999999989</v>
      </c>
      <c r="L45" s="5">
        <f>IF(시군구!$J45="","자료無",IF(시군구!$J45=0,0,시군구!K45/시군구!$J45))</f>
        <v>0</v>
      </c>
      <c r="M45" s="5"/>
      <c r="N45" s="5">
        <f>IF(시군구!$J45="","자료無",IF(시군구!$J45=0,0,시군구!M45/시군구!$J45))</f>
        <v>0.5161290322580645</v>
      </c>
      <c r="O45" s="5">
        <f>IF(시군구!$J45="","자료無",IF(시군구!$J45=0,0,시군구!N45/시군구!$J45))</f>
        <v>0.29032258064516131</v>
      </c>
      <c r="P45" s="5">
        <f>IF(시군구!$J45="","자료無",IF(시군구!$J45=0,0,시군구!O45/시군구!$J45))</f>
        <v>6.4516129032258063E-2</v>
      </c>
      <c r="Q45" s="36">
        <f>IF(시군구!$J45="","자료無",IF(시군구!$J45=0,0,시군구!P45/시군구!$J45))</f>
        <v>0.12903225806451613</v>
      </c>
      <c r="R45" s="32">
        <f t="shared" si="9"/>
        <v>1</v>
      </c>
      <c r="S45" s="5">
        <f>IF(시군구!$Q45="","자료無",IF(시군구!$Q45=0,0,시군구!R45/시군구!$Q45))</f>
        <v>0</v>
      </c>
      <c r="T45" s="5"/>
      <c r="U45" s="5">
        <f>IF(시군구!$Q45="","자료無",IF(시군구!$Q45=0,0,시군구!T45/시군구!$Q45))</f>
        <v>0.12280701754385964</v>
      </c>
      <c r="V45" s="5">
        <f>IF(시군구!$Q45="","자료無",IF(시군구!$Q45=0,0,시군구!U45/시군구!$Q45))</f>
        <v>0.2982456140350877</v>
      </c>
      <c r="W45" s="5">
        <f>IF(시군구!$Q45="","자료無",IF(시군구!$Q45=0,0,시군구!V45/시군구!$Q45))</f>
        <v>0.31578947368421051</v>
      </c>
      <c r="X45" s="33">
        <f>IF(시군구!$Q45="","자료無",IF(시군구!$Q45=0,0,시군구!W45/시군구!$Q45))</f>
        <v>0.26315789473684209</v>
      </c>
      <c r="Y45" s="32">
        <f t="shared" si="10"/>
        <v>1</v>
      </c>
      <c r="Z45" s="5">
        <f>IF(시군구!$X45="","자료無",IF(시군구!$X45=0,0,시군구!Y45/시군구!$X45))</f>
        <v>2.6666666666666668E-2</v>
      </c>
      <c r="AA45" s="5"/>
      <c r="AB45" s="5">
        <f>IF(시군구!$X45="","자료無",IF(시군구!$X45=0,0,시군구!AA45/시군구!$X45))</f>
        <v>0.34666666666666668</v>
      </c>
      <c r="AC45" s="5">
        <f>IF(시군구!$X45="","자료無",IF(시군구!$X45=0,0,시군구!AB45/시군구!$X45))</f>
        <v>0.25333333333333335</v>
      </c>
      <c r="AD45" s="5">
        <f>IF(시군구!$X45="","자료無",IF(시군구!$X45=0,0,시군구!AC45/시군구!$X45))</f>
        <v>0.24</v>
      </c>
      <c r="AE45" s="5">
        <f>IF(시군구!$X45="","자료無",IF(시군구!$X45=0,0,시군구!AD45/시군구!$X45))</f>
        <v>0.13333333333333333</v>
      </c>
      <c r="AF45" s="32">
        <f t="shared" si="13"/>
        <v>1</v>
      </c>
      <c r="AG45" s="5">
        <f>IF(시군구!$AE45="","자료無",IF(시군구!$AE45=0,0,시군구!AF45/시군구!$AE45))</f>
        <v>5.8823529411764705E-2</v>
      </c>
      <c r="AH45" s="5"/>
      <c r="AI45" s="5">
        <f>IF(시군구!$AE45="","자료無",IF(시군구!$AE45=0,0,시군구!AH45/시군구!$AE45))</f>
        <v>0.47058823529411764</v>
      </c>
      <c r="AJ45" s="5">
        <f>IF(시군구!$AE45="","자료無",IF(시군구!$AE45=0,0,시군구!AI45/시군구!$AE45))</f>
        <v>0.23529411764705882</v>
      </c>
      <c r="AK45" s="5">
        <f>IF(시군구!$AE45="","자료無",IF(시군구!$AE45=0,0,시군구!AJ45/시군구!$AE45))</f>
        <v>0.11764705882352941</v>
      </c>
      <c r="AL45" s="5">
        <f>IF(시군구!$AE45="","자료無",IF(시군구!$AE45=0,0,시군구!AK45/시군구!$AE45))</f>
        <v>0.11764705882352941</v>
      </c>
      <c r="AM45" s="32">
        <f t="shared" si="12"/>
        <v>1</v>
      </c>
      <c r="AN45" s="5">
        <f>IF(시군구!$AL45="","자료無",IF(시군구!$AL45=0,0,시군구!AM45/시군구!$AL45))</f>
        <v>0</v>
      </c>
      <c r="AO45" s="5"/>
      <c r="AP45" s="5">
        <f>IF(시군구!$AL45="","자료無",IF(시군구!$AL45=0,0,시군구!AO45/시군구!$AL45))</f>
        <v>0.4375</v>
      </c>
      <c r="AQ45" s="5">
        <f>IF(시군구!$AL45="","자료無",IF(시군구!$AL45=0,0,시군구!AP45/시군구!$AL45))</f>
        <v>0.25</v>
      </c>
      <c r="AR45" s="5">
        <f>IF(시군구!$AL45="","자료無",IF(시군구!$AL45=0,0,시군구!AQ45/시군구!$AL45))</f>
        <v>0.25</v>
      </c>
      <c r="AS45" s="33">
        <f>IF(시군구!$AL45="","자료無",IF(시군구!$AL45=0,0,시군구!AR45/시군구!$AL45))</f>
        <v>6.25E-2</v>
      </c>
    </row>
    <row r="46" spans="1:45" outlineLevel="1">
      <c r="A46" s="55" t="s">
        <v>80</v>
      </c>
      <c r="B46" s="56"/>
      <c r="C46" s="63"/>
      <c r="D46" s="58"/>
      <c r="E46" s="59">
        <f>SUBTOTAL(1,E30:E45)</f>
        <v>9.1168160772589713E-2</v>
      </c>
      <c r="F46" s="59"/>
      <c r="G46" s="59">
        <f>SUBTOTAL(1,G30:G45)</f>
        <v>0.31192102024448426</v>
      </c>
      <c r="H46" s="59">
        <f>SUBTOTAL(1,H30:H45)</f>
        <v>0.31618598483518412</v>
      </c>
      <c r="I46" s="59">
        <f>SUBTOTAL(1,I30:I45)</f>
        <v>0.17982715010231043</v>
      </c>
      <c r="J46" s="60">
        <f>SUBTOTAL(1,J30:J45)</f>
        <v>9.8539519685062513E-2</v>
      </c>
      <c r="K46" s="61"/>
      <c r="L46" s="59">
        <f>SUBTOTAL(1,L30:L45)</f>
        <v>0</v>
      </c>
      <c r="M46" s="59"/>
      <c r="N46" s="59">
        <f>SUBTOTAL(1,N30:N45)</f>
        <v>0.30545096756422208</v>
      </c>
      <c r="O46" s="59">
        <f>SUBTOTAL(1,O30:O45)</f>
        <v>0.41947627373412033</v>
      </c>
      <c r="P46" s="59">
        <f>SUBTOTAL(1,P30:P45)</f>
        <v>0.17172068598870185</v>
      </c>
      <c r="Q46" s="62">
        <f>SUBTOTAL(1,Q30:Q45)</f>
        <v>0.10335207271295571</v>
      </c>
      <c r="R46" s="61"/>
      <c r="S46" s="59">
        <f>SUBTOTAL(1,S30:S45)</f>
        <v>5.2966101694915254E-4</v>
      </c>
      <c r="T46" s="59"/>
      <c r="U46" s="59">
        <f>SUBTOTAL(1,U30:U45)</f>
        <v>0.15053108071582627</v>
      </c>
      <c r="V46" s="59">
        <f>SUBTOTAL(1,V30:V45)</f>
        <v>0.30189001960433592</v>
      </c>
      <c r="W46" s="59">
        <f>SUBTOTAL(1,W30:W45)</f>
        <v>0.30362304129908263</v>
      </c>
      <c r="X46" s="60">
        <f>SUBTOTAL(1,X30:X45)</f>
        <v>0.24342619736380594</v>
      </c>
      <c r="Y46" s="61"/>
      <c r="Z46" s="59">
        <f>SUBTOTAL(1,Z30:Z45)</f>
        <v>6.0323870142521219E-2</v>
      </c>
      <c r="AA46" s="59"/>
      <c r="AB46" s="59">
        <f>SUBTOTAL(1,AB30:AB45)</f>
        <v>0.24363907387921224</v>
      </c>
      <c r="AC46" s="59">
        <f>SUBTOTAL(1,AC30:AC45)</f>
        <v>0.36163234633454772</v>
      </c>
      <c r="AD46" s="59">
        <f>SUBTOTAL(1,AD30:AD45)</f>
        <v>0.23722666697367367</v>
      </c>
      <c r="AE46" s="60">
        <f>SUBTOTAL(1,AE30:AE45)</f>
        <v>9.4313459336711786E-2</v>
      </c>
      <c r="AF46" s="61"/>
      <c r="AG46" s="59">
        <f>SUBTOTAL(1,AG30:AG45)</f>
        <v>6.8014705882352942E-3</v>
      </c>
      <c r="AH46" s="59"/>
      <c r="AI46" s="59">
        <f>SUBTOTAL(1,AI30:AI45)</f>
        <v>0.15857843137254901</v>
      </c>
      <c r="AJ46" s="59">
        <f>SUBTOTAL(1,AJ30:AJ45)</f>
        <v>0.40220588235294114</v>
      </c>
      <c r="AK46" s="59">
        <f>SUBTOTAL(1,AK30:AK45)</f>
        <v>9.4852941176470584E-2</v>
      </c>
      <c r="AL46" s="60">
        <f>SUBTOTAL(1,AL30:AL45)</f>
        <v>8.7561274509803916E-2</v>
      </c>
      <c r="AM46" s="61"/>
      <c r="AN46" s="59">
        <f>SUBTOTAL(1,AN30:AN45)</f>
        <v>1.7948717948717947E-2</v>
      </c>
      <c r="AO46" s="59"/>
      <c r="AP46" s="59">
        <f>SUBTOTAL(1,AP30:AP45)</f>
        <v>0.25300346099978455</v>
      </c>
      <c r="AQ46" s="59">
        <f>SUBTOTAL(1,AQ30:AQ45)</f>
        <v>0.32311051387338147</v>
      </c>
      <c r="AR46" s="59">
        <f>SUBTOTAL(1,AR30:AR45)</f>
        <v>0.32978695630350041</v>
      </c>
      <c r="AS46" s="60">
        <f>SUBTOTAL(1,AS30:AS45)</f>
        <v>7.615035087461558E-2</v>
      </c>
    </row>
    <row r="47" spans="1:45" outlineLevel="2">
      <c r="A47" s="45"/>
      <c r="B47" s="28" t="s">
        <v>121</v>
      </c>
      <c r="C47" s="50" t="s">
        <v>42</v>
      </c>
      <c r="D47" s="30">
        <f t="shared" si="7"/>
        <v>1</v>
      </c>
      <c r="E47" s="5">
        <f>IF(시군구!$C47="","자료無",IF(시군구!$C47=0,0,시군구!D47/시군구!$C47))</f>
        <v>6.1764705882352944E-2</v>
      </c>
      <c r="F47" s="5"/>
      <c r="G47" s="5">
        <f>IF(시군구!$C47="","자료無",IF(시군구!$C47=0,0,시군구!F47/시군구!$C47))</f>
        <v>0.23529411764705882</v>
      </c>
      <c r="H47" s="5">
        <f>IF(시군구!$C47="","자료無",IF(시군구!$C47=0,0,시군구!G47/시군구!$C47))</f>
        <v>0.2323529411764706</v>
      </c>
      <c r="I47" s="5">
        <f>IF(시군구!$C47="","자료無",IF(시군구!$C47=0,0,시군구!H47/시군구!$C47))</f>
        <v>0.20294117647058824</v>
      </c>
      <c r="J47" s="33">
        <f>IF(시군구!$C47="","자료無",IF(시군구!$C47=0,0,시군구!I47/시군구!$C47))</f>
        <v>0.2676470588235294</v>
      </c>
      <c r="K47" s="32">
        <f t="shared" si="8"/>
        <v>1</v>
      </c>
      <c r="L47" s="5">
        <f>IF(시군구!$J47="","자료無",IF(시군구!$J47=0,0,시군구!K47/시군구!$J47))</f>
        <v>0</v>
      </c>
      <c r="M47" s="5"/>
      <c r="N47" s="5">
        <f>IF(시군구!$J47="","자료無",IF(시군구!$J47=0,0,시군구!M47/시군구!$J47))</f>
        <v>0.16279069767441862</v>
      </c>
      <c r="O47" s="5">
        <f>IF(시군구!$J47="","자료無",IF(시군구!$J47=0,0,시군구!N47/시군구!$J47))</f>
        <v>0.41860465116279072</v>
      </c>
      <c r="P47" s="5">
        <f>IF(시군구!$J47="","자료無",IF(시군구!$J47=0,0,시군구!O47/시군구!$J47))</f>
        <v>0.20930232558139536</v>
      </c>
      <c r="Q47" s="36">
        <f>IF(시군구!$J47="","자료無",IF(시군구!$J47=0,0,시군구!P47/시군구!$J47))</f>
        <v>0.20930232558139536</v>
      </c>
      <c r="R47" s="32">
        <f t="shared" si="9"/>
        <v>1</v>
      </c>
      <c r="S47" s="5">
        <f>IF(시군구!$Q47="","자료無",IF(시군구!$Q47=0,0,시군구!R47/시군구!$Q47))</f>
        <v>0</v>
      </c>
      <c r="T47" s="5"/>
      <c r="U47" s="5">
        <f>IF(시군구!$Q47="","자료無",IF(시군구!$Q47=0,0,시군구!T47/시군구!$Q47))</f>
        <v>0.12195121951219512</v>
      </c>
      <c r="V47" s="5">
        <f>IF(시군구!$Q47="","자료無",IF(시군구!$Q47=0,0,시군구!U47/시군구!$Q47))</f>
        <v>0.31707317073170732</v>
      </c>
      <c r="W47" s="5">
        <f>IF(시군구!$Q47="","자료無",IF(시군구!$Q47=0,0,시군구!V47/시군구!$Q47))</f>
        <v>0.12195121951219512</v>
      </c>
      <c r="X47" s="33">
        <f>IF(시군구!$Q47="","자료無",IF(시군구!$Q47=0,0,시군구!W47/시군구!$Q47))</f>
        <v>0.43902439024390244</v>
      </c>
      <c r="Y47" s="32">
        <f t="shared" si="10"/>
        <v>1</v>
      </c>
      <c r="Z47" s="5">
        <f>IF(시군구!$X47="","자료無",IF(시군구!$X47=0,0,시군구!Y47/시군구!$X47))</f>
        <v>4.878048780487805E-2</v>
      </c>
      <c r="AA47" s="5"/>
      <c r="AB47" s="5">
        <f>IF(시군구!$X47="","자료無",IF(시군구!$X47=0,0,시군구!AA47/시군구!$X47))</f>
        <v>0.12195121951219512</v>
      </c>
      <c r="AC47" s="5">
        <f>IF(시군구!$X47="","자료無",IF(시군구!$X47=0,0,시군구!AB47/시군구!$X47))</f>
        <v>0.41463414634146339</v>
      </c>
      <c r="AD47" s="5">
        <f>IF(시군구!$X47="","자료無",IF(시군구!$X47=0,0,시군구!AC47/시군구!$X47))</f>
        <v>0.36585365853658536</v>
      </c>
      <c r="AE47" s="5">
        <f>IF(시군구!$X47="","자료無",IF(시군구!$X47=0,0,시군구!AD47/시군구!$X47))</f>
        <v>4.878048780487805E-2</v>
      </c>
      <c r="AF47" s="32">
        <f t="shared" ref="AF47" si="14">SUM(AG47:AL47)</f>
        <v>0</v>
      </c>
      <c r="AG47" s="5">
        <f>IF(시군구!$AE47="","자료無",IF(시군구!$AE47=0,0,시군구!AF47/시군구!$AE47))</f>
        <v>0</v>
      </c>
      <c r="AH47" s="5"/>
      <c r="AI47" s="5">
        <f>IF(시군구!$AE47="","자료無",IF(시군구!$AE47=0,0,시군구!AH47/시군구!$AE47))</f>
        <v>0</v>
      </c>
      <c r="AJ47" s="5">
        <f>IF(시군구!$X47="","자료無",IF(시군구!$X47=0,0,시군구!AI47/시군구!$X47))</f>
        <v>0</v>
      </c>
      <c r="AK47" s="5">
        <f>IF(시군구!$X47="","자료無",IF(시군구!$X47=0,0,시군구!AJ47/시군구!$X47))</f>
        <v>0</v>
      </c>
      <c r="AL47" s="5">
        <f>IF(시군구!$X47="","자료無",IF(시군구!$X47=0,0,시군구!AK47/시군구!$X47))</f>
        <v>0</v>
      </c>
      <c r="AM47" s="32">
        <f t="shared" si="12"/>
        <v>1</v>
      </c>
      <c r="AN47" s="5">
        <f>IF(시군구!$AL47="","자료無",IF(시군구!$AL47=0,0,시군구!AM47/시군구!$AL47))</f>
        <v>0</v>
      </c>
      <c r="AO47" s="5"/>
      <c r="AP47" s="5">
        <f>IF(시군구!$AL47="","자료無",IF(시군구!$AL47=0,0,시군구!AO47/시군구!$AL47))</f>
        <v>5.2631578947368418E-2</v>
      </c>
      <c r="AQ47" s="5">
        <f>IF(시군구!$AL47="","자료無",IF(시군구!$AL47=0,0,시군구!AP47/시군구!$AL47))</f>
        <v>0.15789473684210525</v>
      </c>
      <c r="AR47" s="5">
        <f>IF(시군구!$AL47="","자료無",IF(시군구!$AL47=0,0,시군구!AQ47/시군구!$AL47))</f>
        <v>0.57894736842105265</v>
      </c>
      <c r="AS47" s="33">
        <f>IF(시군구!$AL47="","자료無",IF(시군구!$AL47=0,0,시군구!AR47/시군구!$AL47))</f>
        <v>0.21052631578947367</v>
      </c>
    </row>
    <row r="48" spans="1:45" outlineLevel="2">
      <c r="A48" s="45"/>
      <c r="B48" s="28" t="s">
        <v>122</v>
      </c>
      <c r="C48" s="50" t="s">
        <v>44</v>
      </c>
      <c r="D48" s="30">
        <f t="shared" si="7"/>
        <v>1</v>
      </c>
      <c r="E48" s="5">
        <f>IF(시군구!$C48="","자료無",IF(시군구!$C48=0,0,시군구!D48/시군구!$C48))</f>
        <v>5.7441253263707574E-2</v>
      </c>
      <c r="F48" s="5"/>
      <c r="G48" s="5">
        <f>IF(시군구!$C48="","자료無",IF(시군구!$C48=0,0,시군구!F48/시군구!$C48))</f>
        <v>0.29242819843342038</v>
      </c>
      <c r="H48" s="5">
        <f>IF(시군구!$C48="","자료無",IF(시군구!$C48=0,0,시군구!G48/시군구!$C48))</f>
        <v>0.30287206266318539</v>
      </c>
      <c r="I48" s="5">
        <f>IF(시군구!$C48="","자료無",IF(시군구!$C48=0,0,시군구!H48/시군구!$C48))</f>
        <v>0.25326370757180156</v>
      </c>
      <c r="J48" s="33">
        <f>IF(시군구!$C48="","자료無",IF(시군구!$C48=0,0,시군구!I48/시군구!$C48))</f>
        <v>9.3994778067885115E-2</v>
      </c>
      <c r="K48" s="32">
        <f t="shared" si="8"/>
        <v>1</v>
      </c>
      <c r="L48" s="5">
        <f>IF(시군구!$J48="","자료無",IF(시군구!$J48=0,0,시군구!K48/시군구!$J48))</f>
        <v>0</v>
      </c>
      <c r="M48" s="5"/>
      <c r="N48" s="5">
        <f>IF(시군구!$J48="","자료無",IF(시군구!$J48=0,0,시군구!M48/시군구!$J48))</f>
        <v>0.19354838709677419</v>
      </c>
      <c r="O48" s="5">
        <f>IF(시군구!$J48="","자료無",IF(시군구!$J48=0,0,시군구!N48/시군구!$J48))</f>
        <v>0.4838709677419355</v>
      </c>
      <c r="P48" s="5">
        <f>IF(시군구!$J48="","자료無",IF(시군구!$J48=0,0,시군구!O48/시군구!$J48))</f>
        <v>0.25806451612903225</v>
      </c>
      <c r="Q48" s="36">
        <f>IF(시군구!$J48="","자료無",IF(시군구!$J48=0,0,시군구!P48/시군구!$J48))</f>
        <v>6.4516129032258063E-2</v>
      </c>
      <c r="R48" s="32">
        <f t="shared" si="9"/>
        <v>1</v>
      </c>
      <c r="S48" s="5">
        <f>IF(시군구!$Q48="","자료無",IF(시군구!$Q48=0,0,시군구!R48/시군구!$Q48))</f>
        <v>0</v>
      </c>
      <c r="T48" s="5"/>
      <c r="U48" s="5">
        <f>IF(시군구!$Q48="","자료無",IF(시군구!$Q48=0,0,시군구!T48/시군구!$Q48))</f>
        <v>0.10679611650485436</v>
      </c>
      <c r="V48" s="5">
        <f>IF(시군구!$Q48="","자료無",IF(시군구!$Q48=0,0,시군구!U48/시군구!$Q48))</f>
        <v>0.27184466019417475</v>
      </c>
      <c r="W48" s="5">
        <f>IF(시군구!$Q48="","자료無",IF(시군구!$Q48=0,0,시군구!V48/시군구!$Q48))</f>
        <v>0.26213592233009708</v>
      </c>
      <c r="X48" s="33">
        <f>IF(시군구!$Q48="","자료無",IF(시군구!$Q48=0,0,시군구!W48/시군구!$Q48))</f>
        <v>0.35922330097087379</v>
      </c>
      <c r="Y48" s="32">
        <f t="shared" si="10"/>
        <v>1</v>
      </c>
      <c r="Z48" s="5">
        <f>IF(시군구!$X48="","자료無",IF(시군구!$X48=0,0,시군구!Y48/시군구!$X48))</f>
        <v>4.3478260869565216E-2</v>
      </c>
      <c r="AA48" s="5"/>
      <c r="AB48" s="5">
        <f>IF(시군구!$X48="","자료無",IF(시군구!$X48=0,0,시군구!AA48/시군구!$X48))</f>
        <v>0.14492753623188406</v>
      </c>
      <c r="AC48" s="5">
        <f>IF(시군구!$X48="","자료無",IF(시군구!$X48=0,0,시군구!AB48/시군구!$X48))</f>
        <v>0.39130434782608697</v>
      </c>
      <c r="AD48" s="5">
        <f>IF(시군구!$X48="","자료無",IF(시군구!$X48=0,0,시군구!AC48/시군구!$X48))</f>
        <v>0.3188405797101449</v>
      </c>
      <c r="AE48" s="5">
        <f>IF(시군구!$X48="","자료無",IF(시군구!$X48=0,0,시군구!AD48/시군구!$X48))</f>
        <v>0.10144927536231885</v>
      </c>
      <c r="AF48" s="32">
        <f t="shared" ref="AF48:AF54" si="15">SUM(AG48:AL48)</f>
        <v>0.36231884057971014</v>
      </c>
      <c r="AG48" s="5">
        <f>IF(시군구!$AE48="","자료無",IF(시군구!$AE48=0,0,시군구!AF48/시군구!$AE48))</f>
        <v>0</v>
      </c>
      <c r="AH48" s="5"/>
      <c r="AI48" s="5">
        <f>IF(시군구!$AE48="","자료無",IF(시군구!$AE48=0,0,시군구!AH48/시군구!$AE48))</f>
        <v>0.33333333333333331</v>
      </c>
      <c r="AJ48" s="5">
        <f>IF(시군구!$X48="","자료無",IF(시군구!$X48=0,0,시군구!AI48/시군구!$X48))</f>
        <v>2.8985507246376812E-2</v>
      </c>
      <c r="AK48" s="5">
        <f>IF(시군구!$X48="","자료無",IF(시군구!$X48=0,0,시군구!AJ48/시군구!$X48))</f>
        <v>0</v>
      </c>
      <c r="AL48" s="5">
        <f>IF(시군구!$X48="","자료無",IF(시군구!$X48=0,0,시군구!AK48/시군구!$X48))</f>
        <v>0</v>
      </c>
      <c r="AM48" s="32">
        <f t="shared" si="12"/>
        <v>1</v>
      </c>
      <c r="AN48" s="5">
        <f>IF(시군구!$AL48="","자료無",IF(시군구!$AL48=0,0,시군구!AM48/시군구!$AL48))</f>
        <v>0</v>
      </c>
      <c r="AO48" s="5"/>
      <c r="AP48" s="5">
        <f>IF(시군구!$AL48="","자료無",IF(시군구!$AL48=0,0,시군구!AO48/시군구!$AL48))</f>
        <v>0.12</v>
      </c>
      <c r="AQ48" s="5">
        <f>IF(시군구!$AL48="","자료無",IF(시군구!$AL48=0,0,시군구!AP48/시군구!$AL48))</f>
        <v>0.28000000000000003</v>
      </c>
      <c r="AR48" s="5">
        <f>IF(시군구!$AL48="","자료無",IF(시군구!$AL48=0,0,시군구!AQ48/시군구!$AL48))</f>
        <v>0.44</v>
      </c>
      <c r="AS48" s="33">
        <f>IF(시군구!$AL48="","자료無",IF(시군구!$AL48=0,0,시군구!AR48/시군구!$AL48))</f>
        <v>0.16</v>
      </c>
    </row>
    <row r="49" spans="1:45" outlineLevel="2">
      <c r="A49" s="45"/>
      <c r="B49" s="28" t="s">
        <v>122</v>
      </c>
      <c r="C49" s="50" t="s">
        <v>43</v>
      </c>
      <c r="D49" s="30">
        <f t="shared" si="7"/>
        <v>0.99999999999999989</v>
      </c>
      <c r="E49" s="5">
        <f>IF(시군구!$C49="","자료無",IF(시군구!$C49=0,0,시군구!D49/시군구!$C49))</f>
        <v>8.6419753086419748E-2</v>
      </c>
      <c r="F49" s="5"/>
      <c r="G49" s="5">
        <f>IF(시군구!$C49="","자료無",IF(시군구!$C49=0,0,시군구!F49/시군구!$C49))</f>
        <v>0.29629629629629628</v>
      </c>
      <c r="H49" s="5">
        <f>IF(시군구!$C49="","자료無",IF(시군구!$C49=0,0,시군구!G49/시군구!$C49))</f>
        <v>0.2839506172839506</v>
      </c>
      <c r="I49" s="5">
        <f>IF(시군구!$C49="","자료無",IF(시군구!$C49=0,0,시군구!H49/시군구!$C49))</f>
        <v>0.26543209876543211</v>
      </c>
      <c r="J49" s="33">
        <f>IF(시군구!$C49="","자료無",IF(시군구!$C49=0,0,시군구!I49/시군구!$C49))</f>
        <v>6.7901234567901231E-2</v>
      </c>
      <c r="K49" s="32">
        <f t="shared" si="8"/>
        <v>1</v>
      </c>
      <c r="L49" s="5">
        <f>IF(시군구!$J49="","자료無",IF(시군구!$J49=0,0,시군구!K49/시군구!$J49))</f>
        <v>0</v>
      </c>
      <c r="M49" s="5"/>
      <c r="N49" s="5">
        <f>IF(시군구!$J49="","자료無",IF(시군구!$J49=0,0,시군구!M49/시군구!$J49))</f>
        <v>0.19230769230769232</v>
      </c>
      <c r="O49" s="5">
        <f>IF(시군구!$J49="","자료無",IF(시군구!$J49=0,0,시군구!N49/시군구!$J49))</f>
        <v>0.32692307692307693</v>
      </c>
      <c r="P49" s="5">
        <f>IF(시군구!$J49="","자료無",IF(시군구!$J49=0,0,시군구!O49/시군구!$J49))</f>
        <v>0.28846153846153844</v>
      </c>
      <c r="Q49" s="36">
        <f>IF(시군구!$J49="","자료無",IF(시군구!$J49=0,0,시군구!P49/시군구!$J49))</f>
        <v>0.19230769230769232</v>
      </c>
      <c r="R49" s="32">
        <f t="shared" si="9"/>
        <v>0.99999999999999989</v>
      </c>
      <c r="S49" s="5">
        <f>IF(시군구!$Q49="","자료無",IF(시군구!$Q49=0,0,시군구!R49/시군구!$Q49))</f>
        <v>0</v>
      </c>
      <c r="T49" s="5"/>
      <c r="U49" s="5">
        <f>IF(시군구!$Q49="","자료無",IF(시군구!$Q49=0,0,시군구!T49/시군구!$Q49))</f>
        <v>0.1111111111111111</v>
      </c>
      <c r="V49" s="5">
        <f>IF(시군구!$Q49="","자료無",IF(시군구!$Q49=0,0,시군구!U49/시군구!$Q49))</f>
        <v>0.30158730158730157</v>
      </c>
      <c r="W49" s="5">
        <f>IF(시군구!$Q49="","자료無",IF(시군구!$Q49=0,0,시군구!V49/시군구!$Q49))</f>
        <v>0.17460317460317459</v>
      </c>
      <c r="X49" s="33">
        <f>IF(시군구!$Q49="","자료無",IF(시군구!$Q49=0,0,시군구!W49/시군구!$Q49))</f>
        <v>0.41269841269841268</v>
      </c>
      <c r="Y49" s="32">
        <f t="shared" si="10"/>
        <v>1</v>
      </c>
      <c r="Z49" s="5">
        <f>IF(시군구!$X49="","자료無",IF(시군구!$X49=0,0,시군구!Y49/시군구!$X49))</f>
        <v>6.8181818181818177E-2</v>
      </c>
      <c r="AA49" s="5"/>
      <c r="AB49" s="5">
        <f>IF(시군구!$X49="","자료無",IF(시군구!$X49=0,0,시군구!AA49/시군구!$X49))</f>
        <v>0.18181818181818182</v>
      </c>
      <c r="AC49" s="5">
        <f>IF(시군구!$X49="","자료無",IF(시군구!$X49=0,0,시군구!AB49/시군구!$X49))</f>
        <v>0.43181818181818182</v>
      </c>
      <c r="AD49" s="5">
        <f>IF(시군구!$X49="","자료無",IF(시군구!$X49=0,0,시군구!AC49/시군구!$X49))</f>
        <v>0.25</v>
      </c>
      <c r="AE49" s="5">
        <f>IF(시군구!$X49="","자료無",IF(시군구!$X49=0,0,시군구!AD49/시군구!$X49))</f>
        <v>6.8181818181818177E-2</v>
      </c>
      <c r="AF49" s="32">
        <f t="shared" si="15"/>
        <v>0</v>
      </c>
      <c r="AG49" s="5">
        <f>IF(시군구!$AE49="","자료無",IF(시군구!$AE49=0,0,시군구!AF49/시군구!$AE49))</f>
        <v>0</v>
      </c>
      <c r="AH49" s="5"/>
      <c r="AI49" s="5">
        <f>IF(시군구!$AE49="","자료無",IF(시군구!$AE49=0,0,시군구!AH49/시군구!$AE49))</f>
        <v>0</v>
      </c>
      <c r="AJ49" s="5">
        <f>IF(시군구!$X49="","자료無",IF(시군구!$X49=0,0,시군구!AI49/시군구!$X49))</f>
        <v>0</v>
      </c>
      <c r="AK49" s="5">
        <f>IF(시군구!$X49="","자료無",IF(시군구!$X49=0,0,시군구!AJ49/시군구!$X49))</f>
        <v>0</v>
      </c>
      <c r="AL49" s="5">
        <f>IF(시군구!$X49="","자료無",IF(시군구!$X49=0,0,시군구!AK49/시군구!$X49))</f>
        <v>0</v>
      </c>
      <c r="AM49" s="32">
        <f t="shared" si="12"/>
        <v>1</v>
      </c>
      <c r="AN49" s="5">
        <f>IF(시군구!$AL49="","자료無",IF(시군구!$AL49=0,0,시군구!AM49/시군구!$AL49))</f>
        <v>0</v>
      </c>
      <c r="AO49" s="5"/>
      <c r="AP49" s="5">
        <f>IF(시군구!$AL49="","자료無",IF(시군구!$AL49=0,0,시군구!AO49/시군구!$AL49))</f>
        <v>9.0909090909090912E-2</v>
      </c>
      <c r="AQ49" s="5">
        <f>IF(시군구!$AL49="","자료無",IF(시군구!$AL49=0,0,시군구!AP49/시군구!$AL49))</f>
        <v>0.18181818181818182</v>
      </c>
      <c r="AR49" s="5">
        <f>IF(시군구!$AL49="","자료無",IF(시군구!$AL49=0,0,시군구!AQ49/시군구!$AL49))</f>
        <v>0.54545454545454541</v>
      </c>
      <c r="AS49" s="33">
        <f>IF(시군구!$AL49="","자료無",IF(시군구!$AL49=0,0,시군구!AR49/시군구!$AL49))</f>
        <v>0.18181818181818182</v>
      </c>
    </row>
    <row r="50" spans="1:45" outlineLevel="2">
      <c r="A50" s="45"/>
      <c r="B50" s="28" t="s">
        <v>122</v>
      </c>
      <c r="C50" s="50" t="s">
        <v>48</v>
      </c>
      <c r="D50" s="30">
        <f t="shared" si="7"/>
        <v>1</v>
      </c>
      <c r="E50" s="5">
        <f>IF(시군구!$C50="","자료無",IF(시군구!$C50=0,0,시군구!D50/시군구!$C50))</f>
        <v>7.9584775086505188E-2</v>
      </c>
      <c r="F50" s="5"/>
      <c r="G50" s="5">
        <f>IF(시군구!$C50="","자료無",IF(시군구!$C50=0,0,시군구!F50/시군구!$C50))</f>
        <v>0.2837370242214533</v>
      </c>
      <c r="H50" s="5">
        <f>IF(시군구!$C50="","자료無",IF(시군구!$C50=0,0,시군구!G50/시군구!$C50))</f>
        <v>0.31141868512110726</v>
      </c>
      <c r="I50" s="5">
        <f>IF(시군구!$C50="","자료無",IF(시군구!$C50=0,0,시군구!H50/시군구!$C50))</f>
        <v>0.23529411764705882</v>
      </c>
      <c r="J50" s="33">
        <f>IF(시군구!$C50="","자료無",IF(시군구!$C50=0,0,시군구!I50/시군구!$C50))</f>
        <v>8.9965397923875437E-2</v>
      </c>
      <c r="K50" s="32">
        <f t="shared" si="8"/>
        <v>1</v>
      </c>
      <c r="L50" s="5">
        <f>IF(시군구!$J50="","자료無",IF(시군구!$J50=0,0,시군구!K50/시군구!$J50))</f>
        <v>0</v>
      </c>
      <c r="M50" s="5"/>
      <c r="N50" s="5">
        <f>IF(시군구!$J50="","자료無",IF(시군구!$J50=0,0,시군구!M50/시군구!$J50))</f>
        <v>0.16279069767441862</v>
      </c>
      <c r="O50" s="5">
        <f>IF(시군구!$J50="","자료無",IF(시군구!$J50=0,0,시군구!N50/시군구!$J50))</f>
        <v>0.32558139534883723</v>
      </c>
      <c r="P50" s="5">
        <f>IF(시군구!$J50="","자료無",IF(시군구!$J50=0,0,시군구!O50/시군구!$J50))</f>
        <v>0.32558139534883723</v>
      </c>
      <c r="Q50" s="36">
        <f>IF(시군구!$J50="","자료無",IF(시군구!$J50=0,0,시군구!P50/시군구!$J50))</f>
        <v>0.18604651162790697</v>
      </c>
      <c r="R50" s="32">
        <f t="shared" si="9"/>
        <v>1</v>
      </c>
      <c r="S50" s="5">
        <f>IF(시군구!$Q50="","자료無",IF(시군구!$Q50=0,0,시군구!R50/시군구!$Q50))</f>
        <v>0</v>
      </c>
      <c r="T50" s="5"/>
      <c r="U50" s="5">
        <f>IF(시군구!$Q50="","자료無",IF(시군구!$Q50=0,0,시군구!T50/시군구!$Q50))</f>
        <v>0.13559322033898305</v>
      </c>
      <c r="V50" s="5">
        <f>IF(시군구!$Q50="","자료無",IF(시군구!$Q50=0,0,시군구!U50/시군구!$Q50))</f>
        <v>0.2711864406779661</v>
      </c>
      <c r="W50" s="5">
        <f>IF(시군구!$Q50="","자료無",IF(시군구!$Q50=0,0,시군구!V50/시군구!$Q50))</f>
        <v>0.2711864406779661</v>
      </c>
      <c r="X50" s="33">
        <f>IF(시군구!$Q50="","자료無",IF(시군구!$Q50=0,0,시군구!W50/시군구!$Q50))</f>
        <v>0.32203389830508472</v>
      </c>
      <c r="Y50" s="32">
        <f t="shared" si="10"/>
        <v>0.99999999999999989</v>
      </c>
      <c r="Z50" s="5">
        <f>IF(시군구!$X50="","자료無",IF(시군구!$X50=0,0,시군구!Y50/시군구!$X50))</f>
        <v>7.3170731707317069E-2</v>
      </c>
      <c r="AA50" s="5"/>
      <c r="AB50" s="5">
        <f>IF(시군구!$X50="","자료無",IF(시군구!$X50=0,0,시군구!AA50/시군구!$X50))</f>
        <v>0.17073170731707318</v>
      </c>
      <c r="AC50" s="5">
        <f>IF(시군구!$X50="","자료無",IF(시군구!$X50=0,0,시군구!AB50/시군구!$X50))</f>
        <v>0.3902439024390244</v>
      </c>
      <c r="AD50" s="5">
        <f>IF(시군구!$X50="","자료無",IF(시군구!$X50=0,0,시군구!AC50/시군구!$X50))</f>
        <v>0.29268292682926828</v>
      </c>
      <c r="AE50" s="5">
        <f>IF(시군구!$X50="","자료無",IF(시군구!$X50=0,0,시군구!AD50/시군구!$X50))</f>
        <v>7.3170731707317069E-2</v>
      </c>
      <c r="AF50" s="32">
        <f t="shared" si="15"/>
        <v>2.4390243902439025E-2</v>
      </c>
      <c r="AG50" s="5">
        <f>IF(시군구!$AE50="","자료無",IF(시군구!$AE50=0,0,시군구!AF50/시군구!$AE50))</f>
        <v>0</v>
      </c>
      <c r="AH50" s="5"/>
      <c r="AI50" s="5">
        <f>IF(시군구!$AE50="","자료無",IF(시군구!$AE50=0,0,시군구!AH50/시군구!$AE50))</f>
        <v>0</v>
      </c>
      <c r="AJ50" s="5">
        <f>IF(시군구!$X50="","자료無",IF(시군구!$X50=0,0,시군구!AI50/시군구!$X50))</f>
        <v>2.4390243902439025E-2</v>
      </c>
      <c r="AK50" s="5">
        <f>IF(시군구!$X50="","자료無",IF(시군구!$X50=0,0,시군구!AJ50/시군구!$X50))</f>
        <v>0</v>
      </c>
      <c r="AL50" s="5">
        <f>IF(시군구!$X50="","자료無",IF(시군구!$X50=0,0,시군구!AK50/시군구!$X50))</f>
        <v>0</v>
      </c>
      <c r="AM50" s="32">
        <f t="shared" si="12"/>
        <v>1</v>
      </c>
      <c r="AN50" s="5">
        <f>IF(시군구!$AL50="","자료無",IF(시군구!$AL50=0,0,시군구!AM50/시군구!$AL50))</f>
        <v>0</v>
      </c>
      <c r="AO50" s="5"/>
      <c r="AP50" s="5">
        <f>IF(시군구!$AL50="","자료無",IF(시군구!$AL50=0,0,시군구!AO50/시군구!$AL50))</f>
        <v>0.1111111111111111</v>
      </c>
      <c r="AQ50" s="5">
        <f>IF(시군구!$AL50="","자료無",IF(시군구!$AL50=0,0,시군구!AP50/시군구!$AL50))</f>
        <v>0.33333333333333331</v>
      </c>
      <c r="AR50" s="5">
        <f>IF(시군구!$AL50="","자료無",IF(시군구!$AL50=0,0,시군구!AQ50/시군구!$AL50))</f>
        <v>0.44444444444444442</v>
      </c>
      <c r="AS50" s="33">
        <f>IF(시군구!$AL50="","자료無",IF(시군구!$AL50=0,0,시군구!AR50/시군구!$AL50))</f>
        <v>0.1111111111111111</v>
      </c>
    </row>
    <row r="51" spans="1:45" outlineLevel="2">
      <c r="A51" s="45"/>
      <c r="B51" s="28" t="s">
        <v>122</v>
      </c>
      <c r="C51" s="50" t="s">
        <v>49</v>
      </c>
      <c r="D51" s="30">
        <f t="shared" si="7"/>
        <v>1</v>
      </c>
      <c r="E51" s="5">
        <f>IF(시군구!$C51="","자료無",IF(시군구!$C51=0,0,시군구!D51/시군구!$C51))</f>
        <v>7.4999999999999997E-2</v>
      </c>
      <c r="F51" s="5"/>
      <c r="G51" s="5">
        <f>IF(시군구!$C51="","자료無",IF(시군구!$C51=0,0,시군구!F51/시군구!$C51))</f>
        <v>0.27500000000000002</v>
      </c>
      <c r="H51" s="5">
        <f>IF(시군구!$C51="","자료無",IF(시군구!$C51=0,0,시군구!G51/시군구!$C51))</f>
        <v>0.33863636363636362</v>
      </c>
      <c r="I51" s="5">
        <f>IF(시군구!$C51="","자료無",IF(시군구!$C51=0,0,시군구!H51/시군구!$C51))</f>
        <v>0.22045454545454546</v>
      </c>
      <c r="J51" s="33">
        <f>IF(시군구!$C51="","자료無",IF(시군구!$C51=0,0,시군구!I51/시군구!$C51))</f>
        <v>9.0909090909090912E-2</v>
      </c>
      <c r="K51" s="32">
        <f t="shared" si="8"/>
        <v>1</v>
      </c>
      <c r="L51" s="5">
        <f>IF(시군구!$J51="","자료無",IF(시군구!$J51=0,0,시군구!K51/시군구!$J51))</f>
        <v>0</v>
      </c>
      <c r="M51" s="5"/>
      <c r="N51" s="5">
        <f>IF(시군구!$J51="","자료無",IF(시군구!$J51=0,0,시군구!M51/시군구!$J51))</f>
        <v>0.2</v>
      </c>
      <c r="O51" s="5">
        <f>IF(시군구!$J51="","자료無",IF(시군구!$J51=0,0,시군구!N51/시군구!$J51))</f>
        <v>0.36923076923076925</v>
      </c>
      <c r="P51" s="5">
        <f>IF(시군구!$J51="","자료無",IF(시군구!$J51=0,0,시군구!O51/시군구!$J51))</f>
        <v>0.38461538461538464</v>
      </c>
      <c r="Q51" s="36">
        <f>IF(시군구!$J51="","자료無",IF(시군구!$J51=0,0,시군구!P51/시군구!$J51))</f>
        <v>4.6153846153846156E-2</v>
      </c>
      <c r="R51" s="32">
        <f t="shared" si="9"/>
        <v>1</v>
      </c>
      <c r="S51" s="5">
        <f>IF(시군구!$Q51="","자료無",IF(시군구!$Q51=0,0,시군구!R51/시군구!$Q51))</f>
        <v>0</v>
      </c>
      <c r="T51" s="5"/>
      <c r="U51" s="5">
        <f>IF(시군구!$Q51="","자료無",IF(시군구!$Q51=0,0,시군구!T51/시군구!$Q51))</f>
        <v>0.10185185185185185</v>
      </c>
      <c r="V51" s="5">
        <f>IF(시군구!$Q51="","자료無",IF(시군구!$Q51=0,0,시군구!U51/시군구!$Q51))</f>
        <v>0.29629629629629628</v>
      </c>
      <c r="W51" s="5">
        <f>IF(시군구!$Q51="","자료無",IF(시군구!$Q51=0,0,시군구!V51/시군구!$Q51))</f>
        <v>0.17592592592592593</v>
      </c>
      <c r="X51" s="33">
        <f>IF(시군구!$Q51="","자료無",IF(시군구!$Q51=0,0,시군구!W51/시군구!$Q51))</f>
        <v>0.42592592592592593</v>
      </c>
      <c r="Y51" s="32">
        <f t="shared" si="10"/>
        <v>1</v>
      </c>
      <c r="Z51" s="5">
        <f>IF(시군구!$X51="","자료無",IF(시군구!$X51=0,0,시군구!Y51/시군구!$X51))</f>
        <v>4.6875E-2</v>
      </c>
      <c r="AA51" s="5"/>
      <c r="AB51" s="5">
        <f>IF(시군구!$X51="","자료無",IF(시군구!$X51=0,0,시군구!AA51/시군구!$X51))</f>
        <v>0.234375</v>
      </c>
      <c r="AC51" s="5">
        <f>IF(시군구!$X51="","자료無",IF(시군구!$X51=0,0,시군구!AB51/시군구!$X51))</f>
        <v>0.375</v>
      </c>
      <c r="AD51" s="5">
        <f>IF(시군구!$X51="","자료無",IF(시군구!$X51=0,0,시군구!AC51/시군구!$X51))</f>
        <v>0.296875</v>
      </c>
      <c r="AE51" s="5">
        <f>IF(시군구!$X51="","자료無",IF(시군구!$X51=0,0,시군구!AD51/시군구!$X51))</f>
        <v>4.6875E-2</v>
      </c>
      <c r="AF51" s="32">
        <f t="shared" si="15"/>
        <v>0.36458333333333331</v>
      </c>
      <c r="AG51" s="5">
        <f>IF(시군구!$AE51="","자료無",IF(시군구!$AE51=0,0,시군구!AF51/시군구!$AE51))</f>
        <v>0</v>
      </c>
      <c r="AH51" s="5"/>
      <c r="AI51" s="5">
        <f>IF(시군구!$AE51="","자료無",IF(시군구!$AE51=0,0,시군구!AH51/시군구!$AE51))</f>
        <v>0.33333333333333331</v>
      </c>
      <c r="AJ51" s="5">
        <f>IF(시군구!$X51="","자료無",IF(시군구!$X51=0,0,시군구!AI51/시군구!$X51))</f>
        <v>1.5625E-2</v>
      </c>
      <c r="AK51" s="5">
        <f>IF(시군구!$X51="","자료無",IF(시군구!$X51=0,0,시군구!AJ51/시군구!$X51))</f>
        <v>1.5625E-2</v>
      </c>
      <c r="AL51" s="5">
        <f>IF(시군구!$X51="","자료無",IF(시군구!$X51=0,0,시군구!AK51/시군구!$X51))</f>
        <v>0</v>
      </c>
      <c r="AM51" s="32">
        <f t="shared" si="12"/>
        <v>1</v>
      </c>
      <c r="AN51" s="5">
        <f>IF(시군구!$AL51="","자료無",IF(시군구!$AL51=0,0,시군구!AM51/시군구!$AL51))</f>
        <v>0</v>
      </c>
      <c r="AO51" s="5"/>
      <c r="AP51" s="5">
        <f>IF(시군구!$AL51="","자료無",IF(시군구!$AL51=0,0,시군구!AO51/시군구!$AL51))</f>
        <v>0.16666666666666666</v>
      </c>
      <c r="AQ51" s="5">
        <f>IF(시군구!$AL51="","자료無",IF(시군구!$AL51=0,0,시군구!AP51/시군구!$AL51))</f>
        <v>0.25</v>
      </c>
      <c r="AR51" s="5">
        <f>IF(시군구!$AL51="","자료無",IF(시군구!$AL51=0,0,시군구!AQ51/시군구!$AL51))</f>
        <v>0.45833333333333331</v>
      </c>
      <c r="AS51" s="33">
        <f>IF(시군구!$AL51="","자료無",IF(시군구!$AL51=0,0,시군구!AR51/시군구!$AL51))</f>
        <v>0.125</v>
      </c>
    </row>
    <row r="52" spans="1:45" outlineLevel="2">
      <c r="A52" s="45"/>
      <c r="B52" s="28" t="s">
        <v>122</v>
      </c>
      <c r="C52" s="50" t="s">
        <v>58</v>
      </c>
      <c r="D52" s="30">
        <f t="shared" si="7"/>
        <v>1</v>
      </c>
      <c r="E52" s="5">
        <f>IF(시군구!$C52="","자료無",IF(시군구!$C52=0,0,시군구!D52/시군구!$C52))</f>
        <v>9.2550790067720087E-2</v>
      </c>
      <c r="F52" s="5"/>
      <c r="G52" s="5">
        <f>IF(시군구!$C52="","자료無",IF(시군구!$C52=0,0,시군구!F52/시군구!$C52))</f>
        <v>0.27313769751693001</v>
      </c>
      <c r="H52" s="5">
        <f>IF(시군구!$C52="","자료無",IF(시군구!$C52=0,0,시군구!G52/시군구!$C52))</f>
        <v>0.29345372460496616</v>
      </c>
      <c r="I52" s="5">
        <f>IF(시군구!$C52="","자료無",IF(시군구!$C52=0,0,시군구!H52/시군구!$C52))</f>
        <v>0.26185101580135439</v>
      </c>
      <c r="J52" s="33">
        <f>IF(시군구!$C52="","자료無",IF(시군구!$C52=0,0,시군구!I52/시군구!$C52))</f>
        <v>7.900677200902935E-2</v>
      </c>
      <c r="K52" s="32">
        <f t="shared" si="8"/>
        <v>1</v>
      </c>
      <c r="L52" s="5">
        <f>IF(시군구!$J52="","자료無",IF(시군구!$J52=0,0,시군구!K52/시군구!$J52))</f>
        <v>0</v>
      </c>
      <c r="M52" s="5"/>
      <c r="N52" s="5">
        <f>IF(시군구!$J52="","자료無",IF(시군구!$J52=0,0,시군구!M52/시군구!$J52))</f>
        <v>0.19298245614035087</v>
      </c>
      <c r="O52" s="5">
        <f>IF(시군구!$J52="","자료無",IF(시군구!$J52=0,0,시군구!N52/시군구!$J52))</f>
        <v>0.49122807017543857</v>
      </c>
      <c r="P52" s="5">
        <f>IF(시군구!$J52="","자료無",IF(시군구!$J52=0,0,시군구!O52/시군구!$J52))</f>
        <v>0.22807017543859648</v>
      </c>
      <c r="Q52" s="36">
        <f>IF(시군구!$J52="","자료無",IF(시군구!$J52=0,0,시군구!P52/시군구!$J52))</f>
        <v>8.771929824561403E-2</v>
      </c>
      <c r="R52" s="32">
        <f t="shared" si="9"/>
        <v>1</v>
      </c>
      <c r="S52" s="5">
        <f>IF(시군구!$Q52="","자료無",IF(시군구!$Q52=0,0,시군구!R52/시군구!$Q52))</f>
        <v>8.771929824561403E-3</v>
      </c>
      <c r="T52" s="5"/>
      <c r="U52" s="5">
        <f>IF(시군구!$Q52="","자료無",IF(시군구!$Q52=0,0,시군구!T52/시군구!$Q52))</f>
        <v>7.8947368421052627E-2</v>
      </c>
      <c r="V52" s="5">
        <f>IF(시군구!$Q52="","자료無",IF(시군구!$Q52=0,0,시군구!U52/시군구!$Q52))</f>
        <v>0.2807017543859649</v>
      </c>
      <c r="W52" s="5">
        <f>IF(시군구!$Q52="","자료無",IF(시군구!$Q52=0,0,시군구!V52/시군구!$Q52))</f>
        <v>0.23684210526315788</v>
      </c>
      <c r="X52" s="33">
        <f>IF(시군구!$Q52="","자료無",IF(시군구!$Q52=0,0,시군구!W52/시군구!$Q52))</f>
        <v>0.39473684210526316</v>
      </c>
      <c r="Y52" s="32">
        <f t="shared" si="10"/>
        <v>1</v>
      </c>
      <c r="Z52" s="5">
        <f>IF(시군구!$X52="","자료無",IF(시군구!$X52=0,0,시군구!Y52/시군구!$X52))</f>
        <v>4.8387096774193547E-2</v>
      </c>
      <c r="AA52" s="5"/>
      <c r="AB52" s="5">
        <f>IF(시군구!$X52="","자료無",IF(시군구!$X52=0,0,시군구!AA52/시군구!$X52))</f>
        <v>0.14516129032258066</v>
      </c>
      <c r="AC52" s="5">
        <f>IF(시군구!$X52="","자료無",IF(시군구!$X52=0,0,시군구!AB52/시군구!$X52))</f>
        <v>0.43548387096774194</v>
      </c>
      <c r="AD52" s="5">
        <f>IF(시군구!$X52="","자료無",IF(시군구!$X52=0,0,시군구!AC52/시군구!$X52))</f>
        <v>0.30645161290322581</v>
      </c>
      <c r="AE52" s="5">
        <f>IF(시군구!$X52="","자료無",IF(시군구!$X52=0,0,시군구!AD52/시군구!$X52))</f>
        <v>6.4516129032258063E-2</v>
      </c>
      <c r="AF52" s="32">
        <f t="shared" si="15"/>
        <v>0</v>
      </c>
      <c r="AG52" s="5">
        <f>IF(시군구!$AE52="","자료無",IF(시군구!$AE52=0,0,시군구!AF52/시군구!$AE52))</f>
        <v>0</v>
      </c>
      <c r="AH52" s="5"/>
      <c r="AI52" s="5">
        <f>IF(시군구!$AE52="","자료無",IF(시군구!$AE52=0,0,시군구!AH52/시군구!$AE52))</f>
        <v>0</v>
      </c>
      <c r="AJ52" s="5">
        <f>IF(시군구!$X52="","자료無",IF(시군구!$X52=0,0,시군구!AI52/시군구!$X52))</f>
        <v>0</v>
      </c>
      <c r="AK52" s="5">
        <f>IF(시군구!$X52="","자료無",IF(시군구!$X52=0,0,시군구!AJ52/시군구!$X52))</f>
        <v>0</v>
      </c>
      <c r="AL52" s="5">
        <f>IF(시군구!$X52="","자료無",IF(시군구!$X52=0,0,시군구!AK52/시군구!$X52))</f>
        <v>0</v>
      </c>
      <c r="AM52" s="32">
        <f t="shared" si="12"/>
        <v>0.99999999999999989</v>
      </c>
      <c r="AN52" s="5">
        <f>IF(시군구!$AL52="","자료無",IF(시군구!$AL52=0,0,시군구!AM52/시군구!$AL52))</f>
        <v>0</v>
      </c>
      <c r="AO52" s="5"/>
      <c r="AP52" s="5">
        <f>IF(시군구!$AL52="","자료無",IF(시군구!$AL52=0,0,시군구!AO52/시군구!$AL52))</f>
        <v>9.5238095238095233E-2</v>
      </c>
      <c r="AQ52" s="5">
        <f>IF(시군구!$AL52="","자료無",IF(시군구!$AL52=0,0,시군구!AP52/시군구!$AL52))</f>
        <v>0.23809523809523808</v>
      </c>
      <c r="AR52" s="5">
        <f>IF(시군구!$AL52="","자료無",IF(시군구!$AL52=0,0,시군구!AQ52/시군구!$AL52))</f>
        <v>0.5714285714285714</v>
      </c>
      <c r="AS52" s="33">
        <f>IF(시군구!$AL52="","자료無",IF(시군구!$AL52=0,0,시군구!AR52/시군구!$AL52))</f>
        <v>9.5238095238095233E-2</v>
      </c>
    </row>
    <row r="53" spans="1:45" outlineLevel="2">
      <c r="A53" s="45"/>
      <c r="B53" s="28" t="s">
        <v>123</v>
      </c>
      <c r="C53" s="50" t="s">
        <v>59</v>
      </c>
      <c r="D53" s="30">
        <f t="shared" si="7"/>
        <v>0.99999999999999989</v>
      </c>
      <c r="E53" s="5">
        <f>IF(시군구!$C53="","자료無",IF(시군구!$C53=0,0,시군구!D53/시군구!$C53))</f>
        <v>7.586206896551724E-2</v>
      </c>
      <c r="F53" s="5"/>
      <c r="G53" s="5">
        <f>IF(시군구!$C53="","자료無",IF(시군구!$C53=0,0,시군구!F53/시군구!$C53))</f>
        <v>0.27816091954022987</v>
      </c>
      <c r="H53" s="5">
        <f>IF(시군구!$C53="","자료無",IF(시군구!$C53=0,0,시군구!G53/시군구!$C53))</f>
        <v>0.30344827586206896</v>
      </c>
      <c r="I53" s="5">
        <f>IF(시군구!$C53="","자료無",IF(시군구!$C53=0,0,시군구!H53/시군구!$C53))</f>
        <v>0.25057471264367814</v>
      </c>
      <c r="J53" s="33">
        <f>IF(시군구!$C53="","자료無",IF(시군구!$C53=0,0,시군구!I53/시군구!$C53))</f>
        <v>9.1954022988505746E-2</v>
      </c>
      <c r="K53" s="32">
        <f t="shared" si="8"/>
        <v>1</v>
      </c>
      <c r="L53" s="5">
        <f>IF(시군구!$J53="","자료無",IF(시군구!$J53=0,0,시군구!K53/시군구!$J53))</f>
        <v>0</v>
      </c>
      <c r="M53" s="5"/>
      <c r="N53" s="5">
        <f>IF(시군구!$J53="","자료無",IF(시군구!$J53=0,0,시군구!M53/시군구!$J53))</f>
        <v>0.19696969696969696</v>
      </c>
      <c r="O53" s="5">
        <f>IF(시군구!$J53="","자료無",IF(시군구!$J53=0,0,시군구!N53/시군구!$J53))</f>
        <v>0.54545454545454541</v>
      </c>
      <c r="P53" s="5">
        <f>IF(시군구!$J53="","자료無",IF(시군구!$J53=0,0,시군구!O53/시군구!$J53))</f>
        <v>0.18181818181818182</v>
      </c>
      <c r="Q53" s="36">
        <f>IF(시군구!$J53="","자료無",IF(시군구!$J53=0,0,시군구!P53/시군구!$J53))</f>
        <v>7.575757575757576E-2</v>
      </c>
      <c r="R53" s="32">
        <f t="shared" si="9"/>
        <v>1</v>
      </c>
      <c r="S53" s="5">
        <f>IF(시군구!$Q53="","자료無",IF(시군구!$Q53=0,0,시군구!R53/시군구!$Q53))</f>
        <v>0</v>
      </c>
      <c r="T53" s="5"/>
      <c r="U53" s="5">
        <f>IF(시군구!$Q53="","자료無",IF(시군구!$Q53=0,0,시군구!T53/시군구!$Q53))</f>
        <v>0.125</v>
      </c>
      <c r="V53" s="5">
        <f>IF(시군구!$Q53="","자료無",IF(시군구!$Q53=0,0,시군구!U53/시군구!$Q53))</f>
        <v>0.24404761904761904</v>
      </c>
      <c r="W53" s="5">
        <f>IF(시군구!$Q53="","자료無",IF(시군구!$Q53=0,0,시군구!V53/시군구!$Q53))</f>
        <v>0.22619047619047619</v>
      </c>
      <c r="X53" s="33">
        <f>IF(시군구!$Q53="","자료無",IF(시군구!$Q53=0,0,시군구!W53/시군구!$Q53))</f>
        <v>0.40476190476190477</v>
      </c>
      <c r="Y53" s="32">
        <f t="shared" si="10"/>
        <v>1</v>
      </c>
      <c r="Z53" s="5">
        <f>IF(시군구!$X53="","자료無",IF(시군구!$X53=0,0,시군구!Y53/시군구!$X53))</f>
        <v>4.6875E-2</v>
      </c>
      <c r="AA53" s="5"/>
      <c r="AB53" s="5">
        <f>IF(시군구!$X53="","자료無",IF(시군구!$X53=0,0,시군구!AA53/시군구!$X53))</f>
        <v>0.171875</v>
      </c>
      <c r="AC53" s="5">
        <f>IF(시군구!$X53="","자료無",IF(시군구!$X53=0,0,시군구!AB53/시군구!$X53))</f>
        <v>0.34375</v>
      </c>
      <c r="AD53" s="5">
        <f>IF(시군구!$X53="","자료無",IF(시군구!$X53=0,0,시군구!AC53/시군구!$X53))</f>
        <v>0.390625</v>
      </c>
      <c r="AE53" s="5">
        <f>IF(시군구!$X53="","자료無",IF(시군구!$X53=0,0,시군구!AD53/시군구!$X53))</f>
        <v>4.6875E-2</v>
      </c>
      <c r="AF53" s="32">
        <f t="shared" si="15"/>
        <v>3.125E-2</v>
      </c>
      <c r="AG53" s="5">
        <f>IF(시군구!$AE53="","자료無",IF(시군구!$AE53=0,0,시군구!AF53/시군구!$AE53))</f>
        <v>0</v>
      </c>
      <c r="AH53" s="5"/>
      <c r="AI53" s="5">
        <f>IF(시군구!$AE53="","자료無",IF(시군구!$AE53=0,0,시군구!AH53/시군구!$AE53))</f>
        <v>0</v>
      </c>
      <c r="AJ53" s="5">
        <f>IF(시군구!$X53="","자료無",IF(시군구!$X53=0,0,시군구!AI53/시군구!$X53))</f>
        <v>3.125E-2</v>
      </c>
      <c r="AK53" s="5">
        <f>IF(시군구!$X53="","자료無",IF(시군구!$X53=0,0,시군구!AJ53/시군구!$X53))</f>
        <v>0</v>
      </c>
      <c r="AL53" s="5">
        <f>IF(시군구!$X53="","자료無",IF(시군구!$X53=0,0,시군구!AK53/시군구!$X53))</f>
        <v>0</v>
      </c>
      <c r="AM53" s="32">
        <f t="shared" si="12"/>
        <v>1</v>
      </c>
      <c r="AN53" s="5">
        <f>IF(시군구!$AL53="","자료無",IF(시군구!$AL53=0,0,시군구!AM53/시군구!$AL53))</f>
        <v>0</v>
      </c>
      <c r="AO53" s="5"/>
      <c r="AP53" s="5">
        <f>IF(시군구!$AL53="","자료無",IF(시군구!$AL53=0,0,시군구!AO53/시군구!$AL53))</f>
        <v>0.2</v>
      </c>
      <c r="AQ53" s="5">
        <f>IF(시군구!$AL53="","자료無",IF(시군구!$AL53=0,0,시군구!AP53/시군구!$AL53))</f>
        <v>0.24</v>
      </c>
      <c r="AR53" s="5">
        <f>IF(시군구!$AL53="","자료無",IF(시군구!$AL53=0,0,시군구!AQ53/시군구!$AL53))</f>
        <v>0.44</v>
      </c>
      <c r="AS53" s="33">
        <f>IF(시군구!$AL53="","자료無",IF(시군구!$AL53=0,0,시군구!AR53/시군구!$AL53))</f>
        <v>0.12</v>
      </c>
    </row>
    <row r="54" spans="1:45" outlineLevel="2">
      <c r="A54" s="45"/>
      <c r="B54" s="28" t="s">
        <v>123</v>
      </c>
      <c r="C54" s="50" t="s">
        <v>60</v>
      </c>
      <c r="D54" s="30">
        <f t="shared" si="7"/>
        <v>1</v>
      </c>
      <c r="E54" s="5">
        <f>IF(시군구!$C54="","자료無",IF(시군구!$C54=0,0,시군구!D54/시군구!$C54))</f>
        <v>6.1776061776061778E-2</v>
      </c>
      <c r="F54" s="5"/>
      <c r="G54" s="5">
        <f>IF(시군구!$C54="","자료無",IF(시군구!$C54=0,0,시군구!F54/시군구!$C54))</f>
        <v>0.29343629343629346</v>
      </c>
      <c r="H54" s="5">
        <f>IF(시군구!$C54="","자료無",IF(시군구!$C54=0,0,시군구!G54/시군구!$C54))</f>
        <v>0.30501930501930502</v>
      </c>
      <c r="I54" s="5">
        <f>IF(시군구!$C54="","자료無",IF(시군구!$C54=0,0,시군구!H54/시군구!$C54))</f>
        <v>0.22007722007722008</v>
      </c>
      <c r="J54" s="33">
        <f>IF(시군구!$C54="","자료無",IF(시군구!$C54=0,0,시군구!I54/시군구!$C54))</f>
        <v>0.11969111969111969</v>
      </c>
      <c r="K54" s="32">
        <f t="shared" si="8"/>
        <v>1</v>
      </c>
      <c r="L54" s="5">
        <f>IF(시군구!$J54="","자료無",IF(시군구!$J54=0,0,시군구!K54/시군구!$J54))</f>
        <v>0</v>
      </c>
      <c r="M54" s="5"/>
      <c r="N54" s="5">
        <f>IF(시군구!$J54="","자료無",IF(시군구!$J54=0,0,시군구!M54/시군구!$J54))</f>
        <v>0.29032258064516131</v>
      </c>
      <c r="O54" s="5">
        <f>IF(시군구!$J54="","자료無",IF(시군구!$J54=0,0,시군구!N54/시군구!$J54))</f>
        <v>0.58064516129032262</v>
      </c>
      <c r="P54" s="5">
        <f>IF(시군구!$J54="","자료無",IF(시군구!$J54=0,0,시군구!O54/시군구!$J54))</f>
        <v>6.4516129032258063E-2</v>
      </c>
      <c r="Q54" s="36">
        <f>IF(시군구!$J54="","자료無",IF(시군구!$J54=0,0,시군구!P54/시군구!$J54))</f>
        <v>6.4516129032258063E-2</v>
      </c>
      <c r="R54" s="32">
        <f t="shared" si="9"/>
        <v>1</v>
      </c>
      <c r="S54" s="5">
        <f>IF(시군구!$Q54="","자료無",IF(시군구!$Q54=0,0,시군구!R54/시군구!$Q54))</f>
        <v>0</v>
      </c>
      <c r="T54" s="5"/>
      <c r="U54" s="5">
        <f>IF(시군구!$Q54="","자료無",IF(시군구!$Q54=0,0,시군구!T54/시군구!$Q54))</f>
        <v>0</v>
      </c>
      <c r="V54" s="5">
        <f>IF(시군구!$Q54="","자료無",IF(시군구!$Q54=0,0,시군구!U54/시군구!$Q54))</f>
        <v>0.29310344827586204</v>
      </c>
      <c r="W54" s="5">
        <f>IF(시군구!$Q54="","자료無",IF(시군구!$Q54=0,0,시군구!V54/시군구!$Q54))</f>
        <v>0.31034482758620691</v>
      </c>
      <c r="X54" s="33">
        <f>IF(시군구!$Q54="","자료無",IF(시군구!$Q54=0,0,시군구!W54/시군구!$Q54))</f>
        <v>0.39655172413793105</v>
      </c>
      <c r="Y54" s="32">
        <f t="shared" si="10"/>
        <v>0.99999999999999989</v>
      </c>
      <c r="Z54" s="5">
        <f>IF(시군구!$X54="","자료無",IF(시군구!$X54=0,0,시군구!Y54/시군구!$X54))</f>
        <v>3.0927835051546393E-2</v>
      </c>
      <c r="AA54" s="5"/>
      <c r="AB54" s="5">
        <f>IF(시군구!$X54="","자료無",IF(시군구!$X54=0,0,시군구!AA54/시군구!$X54))</f>
        <v>0.14432989690721648</v>
      </c>
      <c r="AC54" s="5">
        <f>IF(시군구!$X54="","자료無",IF(시군구!$X54=0,0,시군구!AB54/시군구!$X54))</f>
        <v>0.30927835051546393</v>
      </c>
      <c r="AD54" s="5">
        <f>IF(시군구!$X54="","자료無",IF(시군구!$X54=0,0,시군구!AC54/시군구!$X54))</f>
        <v>0.35051546391752575</v>
      </c>
      <c r="AE54" s="5">
        <f>IF(시군구!$X54="","자료無",IF(시군구!$X54=0,0,시군구!AD54/시군구!$X54))</f>
        <v>0.16494845360824742</v>
      </c>
      <c r="AF54" s="32">
        <f t="shared" si="15"/>
        <v>0.28092783505154639</v>
      </c>
      <c r="AG54" s="5">
        <f>IF(시군구!$AE54="","자료無",IF(시군구!$AE54=0,0,시군구!AF54/시군구!$AE54))</f>
        <v>0</v>
      </c>
      <c r="AH54" s="5"/>
      <c r="AI54" s="5">
        <f>IF(시군구!$AE54="","자료無",IF(시군구!$AE54=0,0,시군구!AH54/시군구!$AE54))</f>
        <v>0.25</v>
      </c>
      <c r="AJ54" s="5">
        <f>IF(시군구!$X54="","자료無",IF(시군구!$X54=0,0,시군구!AI54/시군구!$X54))</f>
        <v>3.0927835051546393E-2</v>
      </c>
      <c r="AK54" s="5">
        <f>IF(시군구!$X54="","자료無",IF(시군구!$X54=0,0,시군구!AJ54/시군구!$X54))</f>
        <v>0</v>
      </c>
      <c r="AL54" s="5">
        <f>IF(시군구!$X54="","자료無",IF(시군구!$X54=0,0,시군구!AK54/시군구!$X54))</f>
        <v>0</v>
      </c>
      <c r="AM54" s="32">
        <f t="shared" si="12"/>
        <v>1</v>
      </c>
      <c r="AN54" s="5">
        <f>IF(시군구!$AL54="","자료無",IF(시군구!$AL54=0,0,시군구!AM54/시군구!$AL54))</f>
        <v>0</v>
      </c>
      <c r="AO54" s="5"/>
      <c r="AP54" s="5">
        <f>IF(시군구!$AL54="","자료無",IF(시군구!$AL54=0,0,시군구!AO54/시군구!$AL54))</f>
        <v>0.04</v>
      </c>
      <c r="AQ54" s="5">
        <f>IF(시군구!$AL54="","자료無",IF(시군구!$AL54=0,0,시군구!AP54/시군구!$AL54))</f>
        <v>0.36</v>
      </c>
      <c r="AR54" s="5">
        <f>IF(시군구!$AL54="","자료無",IF(시군구!$AL54=0,0,시군구!AQ54/시군구!$AL54))</f>
        <v>0.44</v>
      </c>
      <c r="AS54" s="33">
        <f>IF(시군구!$AL54="","자료無",IF(시군구!$AL54=0,0,시군구!AR54/시군구!$AL54))</f>
        <v>0.16</v>
      </c>
    </row>
    <row r="55" spans="1:45" outlineLevel="1">
      <c r="A55" s="55" t="s">
        <v>81</v>
      </c>
      <c r="B55" s="56"/>
      <c r="C55" s="64"/>
      <c r="D55" s="58"/>
      <c r="E55" s="59">
        <f>SUBTOTAL(1,E47:E54)</f>
        <v>7.3799926016035577E-2</v>
      </c>
      <c r="F55" s="59"/>
      <c r="G55" s="59">
        <f>SUBTOTAL(1,G47:G54)</f>
        <v>0.27843631838646027</v>
      </c>
      <c r="H55" s="59">
        <f>SUBTOTAL(1,H47:H54)</f>
        <v>0.29639399692092722</v>
      </c>
      <c r="I55" s="59">
        <f>SUBTOTAL(1,I47:I54)</f>
        <v>0.23873607430395985</v>
      </c>
      <c r="J55" s="60">
        <f>SUBTOTAL(1,J47:J54)</f>
        <v>0.11263368437261712</v>
      </c>
      <c r="K55" s="61"/>
      <c r="L55" s="59">
        <f>SUBTOTAL(1,L47:L54)</f>
        <v>0</v>
      </c>
      <c r="M55" s="59"/>
      <c r="N55" s="59">
        <f>SUBTOTAL(1,N47:N54)</f>
        <v>0.19896402606356409</v>
      </c>
      <c r="O55" s="59">
        <f>SUBTOTAL(1,O47:O54)</f>
        <v>0.4426923296659645</v>
      </c>
      <c r="P55" s="59">
        <f>SUBTOTAL(1,P47:P54)</f>
        <v>0.24255370580315305</v>
      </c>
      <c r="Q55" s="62">
        <f>SUBTOTAL(1,Q47:Q54)</f>
        <v>0.11578993846731836</v>
      </c>
      <c r="R55" s="61"/>
      <c r="S55" s="59">
        <f>SUBTOTAL(1,S47:S54)</f>
        <v>1.0964912280701754E-3</v>
      </c>
      <c r="T55" s="59"/>
      <c r="U55" s="59">
        <f>SUBTOTAL(1,U47:U54)</f>
        <v>9.7656360967506017E-2</v>
      </c>
      <c r="V55" s="59">
        <f>SUBTOTAL(1,V47:V54)</f>
        <v>0.28448008639961148</v>
      </c>
      <c r="W55" s="59">
        <f>SUBTOTAL(1,W47:W54)</f>
        <v>0.22239751151115</v>
      </c>
      <c r="X55" s="60">
        <f>SUBTOTAL(1,X47:X54)</f>
        <v>0.39436954989366235</v>
      </c>
      <c r="Y55" s="61"/>
      <c r="Z55" s="59">
        <f>SUBTOTAL(1,Z47:Z54)</f>
        <v>5.0834528798664812E-2</v>
      </c>
      <c r="AA55" s="59"/>
      <c r="AB55" s="59">
        <f>SUBTOTAL(1,AB47:AB54)</f>
        <v>0.1643962290136414</v>
      </c>
      <c r="AC55" s="59">
        <f>SUBTOTAL(1,AC47:AC54)</f>
        <v>0.38643909998849535</v>
      </c>
      <c r="AD55" s="59">
        <f>SUBTOTAL(1,AD47:AD54)</f>
        <v>0.32148053023709378</v>
      </c>
      <c r="AE55" s="60">
        <f>SUBTOTAL(1,AE47:AE54)</f>
        <v>7.68496119621047E-2</v>
      </c>
      <c r="AF55" s="61"/>
      <c r="AG55" s="59">
        <f>SUBTOTAL(1,AG47:AG54)</f>
        <v>0</v>
      </c>
      <c r="AH55" s="59"/>
      <c r="AI55" s="59">
        <f>SUBTOTAL(1,AI47:AI54)</f>
        <v>0.11458333333333333</v>
      </c>
      <c r="AJ55" s="59">
        <f>SUBTOTAL(1,AJ47:AJ54)</f>
        <v>1.6397323275045277E-2</v>
      </c>
      <c r="AK55" s="59">
        <f>SUBTOTAL(1,AK47:AK54)</f>
        <v>1.953125E-3</v>
      </c>
      <c r="AL55" s="60">
        <f>SUBTOTAL(1,AL47:AL54)</f>
        <v>0</v>
      </c>
      <c r="AM55" s="61"/>
      <c r="AN55" s="59">
        <f>SUBTOTAL(1,AN47:AN54)</f>
        <v>0</v>
      </c>
      <c r="AO55" s="59"/>
      <c r="AP55" s="59">
        <f>SUBTOTAL(1,AP47:AP54)</f>
        <v>0.10956956785904154</v>
      </c>
      <c r="AQ55" s="59">
        <f>SUBTOTAL(1,AQ47:AQ54)</f>
        <v>0.25514268626110731</v>
      </c>
      <c r="AR55" s="59">
        <f>SUBTOTAL(1,AR47:AR54)</f>
        <v>0.4898260328852434</v>
      </c>
      <c r="AS55" s="60">
        <f>SUBTOTAL(1,AS47:AS54)</f>
        <v>0.14546171299460772</v>
      </c>
    </row>
    <row r="56" spans="1:45" outlineLevel="2">
      <c r="A56" s="45"/>
      <c r="B56" s="28" t="s">
        <v>124</v>
      </c>
      <c r="C56" s="51" t="s">
        <v>42</v>
      </c>
      <c r="D56" s="30">
        <f t="shared" si="7"/>
        <v>1</v>
      </c>
      <c r="E56" s="5">
        <f>IF(시군구!$C56="","자료無",IF(시군구!$C56=0,0,시군구!D56/시군구!$C56))</f>
        <v>8.5106382978723402E-2</v>
      </c>
      <c r="F56" s="5"/>
      <c r="G56" s="5">
        <f>IF(시군구!$C56="","자료無",IF(시군구!$C56=0,0,시군구!F56/시군구!$C56))</f>
        <v>0.23404255319148937</v>
      </c>
      <c r="H56" s="5">
        <f>IF(시군구!$C56="","자료無",IF(시군구!$C56=0,0,시군구!G56/시군구!$C56))</f>
        <v>0.30496453900709219</v>
      </c>
      <c r="I56" s="5">
        <f>IF(시군구!$C56="","자료無",IF(시군구!$C56=0,0,시군구!H56/시군구!$C56))</f>
        <v>0.32624113475177308</v>
      </c>
      <c r="J56" s="33">
        <f>IF(시군구!$C56="","자료無",IF(시군구!$C56=0,0,시군구!I56/시군구!$C56))</f>
        <v>4.9645390070921988E-2</v>
      </c>
      <c r="K56" s="32">
        <f t="shared" si="8"/>
        <v>1</v>
      </c>
      <c r="L56" s="5">
        <f>IF(시군구!$J56="","자료無",IF(시군구!$J56=0,0,시군구!K56/시군구!$J56))</f>
        <v>0</v>
      </c>
      <c r="M56" s="5"/>
      <c r="N56" s="5">
        <f>IF(시군구!$J56="","자료無",IF(시군구!$J56=0,0,시군구!M56/시군구!$J56))</f>
        <v>0.15384615384615385</v>
      </c>
      <c r="O56" s="5">
        <f>IF(시군구!$J56="","자료無",IF(시군구!$J56=0,0,시군구!N56/시군구!$J56))</f>
        <v>0.48717948717948717</v>
      </c>
      <c r="P56" s="5">
        <f>IF(시군구!$J56="","자료無",IF(시군구!$J56=0,0,시군구!O56/시군구!$J56))</f>
        <v>0.28205128205128205</v>
      </c>
      <c r="Q56" s="36">
        <f>IF(시군구!$J56="","자료無",IF(시군구!$J56=0,0,시군구!P56/시군구!$J56))</f>
        <v>7.6923076923076927E-2</v>
      </c>
      <c r="R56" s="32">
        <f t="shared" si="9"/>
        <v>1</v>
      </c>
      <c r="S56" s="5">
        <f>IF(시군구!$Q56="","자료無",IF(시군구!$Q56=0,0,시군구!R56/시군구!$Q56))</f>
        <v>0</v>
      </c>
      <c r="T56" s="5"/>
      <c r="U56" s="5">
        <f>IF(시군구!$Q56="","자료無",IF(시군구!$Q56=0,0,시군구!T56/시군구!$Q56))</f>
        <v>9.7560975609756101E-2</v>
      </c>
      <c r="V56" s="5">
        <f>IF(시군구!$Q56="","자료無",IF(시군구!$Q56=0,0,시군구!U56/시군구!$Q56))</f>
        <v>0.26829268292682928</v>
      </c>
      <c r="W56" s="5">
        <f>IF(시군구!$Q56="","자료無",IF(시군구!$Q56=0,0,시군구!V56/시군구!$Q56))</f>
        <v>0.31707317073170732</v>
      </c>
      <c r="X56" s="33">
        <f>IF(시군구!$Q56="","자료無",IF(시군구!$Q56=0,0,시군구!W56/시군구!$Q56))</f>
        <v>0.31707317073170732</v>
      </c>
      <c r="Y56" s="32">
        <f t="shared" si="10"/>
        <v>0.56122448979591844</v>
      </c>
      <c r="Z56" s="5">
        <f>IF(시군구!$X56="","자료無",IF(시군구!$X56=0,0,시군구!Y56/시군구!$X56))</f>
        <v>0</v>
      </c>
      <c r="AA56" s="5"/>
      <c r="AB56" s="5">
        <f>IF(시군구!$X56="","자료無",IF(시군구!$X56=0,0,시군구!AA56/시군구!$X56))</f>
        <v>0.10204081632653061</v>
      </c>
      <c r="AC56" s="5">
        <f>IF(시군구!$X56="","자료無",IF(시군구!$X56=0,0,시군구!AB56/시군구!$X56))</f>
        <v>0.21428571428571427</v>
      </c>
      <c r="AD56" s="5">
        <f>IF(시군구!$X56="","자료無",IF(시군구!$X56=0,0,시군구!AC56/시군구!$X56))</f>
        <v>0.22448979591836735</v>
      </c>
      <c r="AE56" s="5">
        <f>IF(시군구!$X56="","자료無",IF(시군구!$X56=0,0,시군구!AD56/시군구!$X56))</f>
        <v>2.0408163265306121E-2</v>
      </c>
      <c r="AF56" s="32">
        <f t="shared" ref="AF56" si="16">SUM(AG56:AL56)</f>
        <v>0.49999999999999994</v>
      </c>
      <c r="AG56" s="5">
        <f>IF(시군구!$AE56="","자료無",IF(시군구!$AE56=0,0,시군구!AF56/시군구!$AE56))</f>
        <v>0</v>
      </c>
      <c r="AH56" s="5"/>
      <c r="AI56" s="5">
        <f>IF(시군구!$AE56="","자료無",IF(시군구!$AE56=0,0,시군구!AH56/시군구!$AE56))</f>
        <v>8.3333333333333329E-2</v>
      </c>
      <c r="AJ56" s="5">
        <f>IF(시군구!$AE56="","자료無",IF(시군구!$AE56=0,0,시군구!AI56/시군구!$AE56))</f>
        <v>0.16666666666666666</v>
      </c>
      <c r="AK56" s="5">
        <f>IF(시군구!$AE56="","자료無",IF(시군구!$AE56=0,0,시군구!AJ56/시군구!$AE56))</f>
        <v>0.16666666666666666</v>
      </c>
      <c r="AL56" s="5">
        <f>IF(시군구!$AE56="","자료無",IF(시군구!$AE56=0,0,시군구!AK56/시군구!$AE56))</f>
        <v>8.3333333333333329E-2</v>
      </c>
      <c r="AM56" s="32">
        <f t="shared" si="12"/>
        <v>0.4642857142857143</v>
      </c>
      <c r="AN56" s="5">
        <f>IF(시군구!$AL56="","자료無",IF(시군구!$AL56=0,0,시군구!AM56/시군구!$AL56))</f>
        <v>0</v>
      </c>
      <c r="AO56" s="5"/>
      <c r="AP56" s="5">
        <f>IF(시군구!$AL56="","자료無",IF(시군구!$AL56=0,0,시군구!AO56/시군구!$AL56))</f>
        <v>7.1428571428571425E-2</v>
      </c>
      <c r="AQ56" s="5">
        <f>IF(시군구!$AL56="","자료無",IF(시군구!$AL56=0,0,시군구!AP56/시군구!$AL56))</f>
        <v>0.17857142857142858</v>
      </c>
      <c r="AR56" s="5">
        <f>IF(시군구!$AL56="","자료無",IF(시군구!$AL56=0,0,시군구!AQ56/시군구!$AL56))</f>
        <v>0.17857142857142858</v>
      </c>
      <c r="AS56" s="33">
        <f>IF(시군구!$AL56="","자료無",IF(시군구!$AL56=0,0,시군구!AR56/시군구!$AL56))</f>
        <v>3.5714285714285712E-2</v>
      </c>
    </row>
    <row r="57" spans="1:45" outlineLevel="2">
      <c r="A57" s="45"/>
      <c r="B57" s="28" t="s">
        <v>124</v>
      </c>
      <c r="C57" s="51" t="s">
        <v>44</v>
      </c>
      <c r="D57" s="30">
        <f t="shared" si="7"/>
        <v>1</v>
      </c>
      <c r="E57" s="5">
        <f>IF(시군구!$C57="","자료無",IF(시군구!$C57=0,0,시군구!D57/시군구!$C57))</f>
        <v>5.3333333333333337E-2</v>
      </c>
      <c r="F57" s="5"/>
      <c r="G57" s="5">
        <f>IF(시군구!$C57="","자료無",IF(시군구!$C57=0,0,시군구!F57/시군구!$C57))</f>
        <v>0.24</v>
      </c>
      <c r="H57" s="5">
        <f>IF(시군구!$C57="","자료無",IF(시군구!$C57=0,0,시군구!G57/시군구!$C57))</f>
        <v>0.3511111111111111</v>
      </c>
      <c r="I57" s="5">
        <f>IF(시군구!$C57="","자료無",IF(시군구!$C57=0,0,시군구!H57/시군구!$C57))</f>
        <v>0.28000000000000003</v>
      </c>
      <c r="J57" s="33">
        <f>IF(시군구!$C57="","자료無",IF(시군구!$C57=0,0,시군구!I57/시군구!$C57))</f>
        <v>7.5555555555555556E-2</v>
      </c>
      <c r="K57" s="32">
        <f t="shared" si="8"/>
        <v>1</v>
      </c>
      <c r="L57" s="5">
        <f>IF(시군구!$J57="","자료無",IF(시군구!$J57=0,0,시군구!K57/시군구!$J57))</f>
        <v>0</v>
      </c>
      <c r="M57" s="5"/>
      <c r="N57" s="5">
        <f>IF(시군구!$J57="","자료無",IF(시군구!$J57=0,0,시군구!M57/시군구!$J57))</f>
        <v>0.25</v>
      </c>
      <c r="O57" s="5">
        <f>IF(시군구!$J57="","자료無",IF(시군구!$J57=0,0,시군구!N57/시군구!$J57))</f>
        <v>0.375</v>
      </c>
      <c r="P57" s="5">
        <f>IF(시군구!$J57="","자료無",IF(시군구!$J57=0,0,시군구!O57/시군구!$J57))</f>
        <v>0.375</v>
      </c>
      <c r="Q57" s="36">
        <f>IF(시군구!$J57="","자료無",IF(시군구!$J57=0,0,시군구!P57/시군구!$J57))</f>
        <v>0</v>
      </c>
      <c r="R57" s="32">
        <f t="shared" si="9"/>
        <v>1</v>
      </c>
      <c r="S57" s="5">
        <f>IF(시군구!$Q57="","자료無",IF(시군구!$Q57=0,0,시군구!R57/시군구!$Q57))</f>
        <v>0</v>
      </c>
      <c r="T57" s="5"/>
      <c r="U57" s="5">
        <f>IF(시군구!$Q57="","자료無",IF(시군구!$Q57=0,0,시군구!T57/시군구!$Q57))</f>
        <v>9.7560975609756101E-2</v>
      </c>
      <c r="V57" s="5">
        <f>IF(시군구!$Q57="","자료無",IF(시군구!$Q57=0,0,시군구!U57/시군구!$Q57))</f>
        <v>0.31707317073170732</v>
      </c>
      <c r="W57" s="5">
        <f>IF(시군구!$Q57="","자료無",IF(시군구!$Q57=0,0,시군구!V57/시군구!$Q57))</f>
        <v>0.29268292682926828</v>
      </c>
      <c r="X57" s="33">
        <f>IF(시군구!$Q57="","자료無",IF(시군구!$Q57=0,0,시군구!W57/시군구!$Q57))</f>
        <v>0.29268292682926828</v>
      </c>
      <c r="Y57" s="32">
        <f t="shared" si="10"/>
        <v>0.3771929824561403</v>
      </c>
      <c r="Z57" s="5">
        <f>IF(시군구!$X57="","자료無",IF(시군구!$X57=0,0,시군구!Y57/시군구!$X57))</f>
        <v>0</v>
      </c>
      <c r="AA57" s="5"/>
      <c r="AB57" s="5">
        <f>IF(시군구!$X57="","자료無",IF(시군구!$X57=0,0,시군구!AA57/시군구!$X57))</f>
        <v>6.1403508771929821E-2</v>
      </c>
      <c r="AC57" s="5">
        <f>IF(시군구!$X57="","자료無",IF(시군구!$X57=0,0,시군구!AB57/시군구!$X57))</f>
        <v>0.16666666666666666</v>
      </c>
      <c r="AD57" s="5">
        <f>IF(시군구!$X57="","자료無",IF(시군구!$X57=0,0,시군구!AC57/시군구!$X57))</f>
        <v>0.14035087719298245</v>
      </c>
      <c r="AE57" s="5">
        <f>IF(시군구!$X57="","자료無",IF(시군구!$X57=0,0,시군구!AD57/시군구!$X57))</f>
        <v>8.771929824561403E-3</v>
      </c>
      <c r="AF57" s="32">
        <f t="shared" ref="AF57:AF65" si="17">SUM(AG57:AL57)</f>
        <v>0</v>
      </c>
      <c r="AG57" s="5">
        <f>IF(시군구!$AE57="","자료無",IF(시군구!$AE57=0,0,시군구!AF57/시군구!$AE57))</f>
        <v>0</v>
      </c>
      <c r="AH57" s="5"/>
      <c r="AI57" s="5">
        <f>IF(시군구!$AE57="","자료無",IF(시군구!$AE57=0,0,시군구!AH57/시군구!$AE57))</f>
        <v>0</v>
      </c>
      <c r="AJ57" s="5">
        <f>IF(시군구!$AE57="","자료無",IF(시군구!$AE57=0,0,시군구!AI57/시군구!$AE57))</f>
        <v>0</v>
      </c>
      <c r="AK57" s="5">
        <f>IF(시군구!$AE57="","자료無",IF(시군구!$AE57=0,0,시군구!AJ57/시군구!$AE57))</f>
        <v>0</v>
      </c>
      <c r="AL57" s="5">
        <f>IF(시군구!$AE57="","자료無",IF(시군구!$AE57=0,0,시군구!AK57/시군구!$AE57))</f>
        <v>0</v>
      </c>
      <c r="AM57" s="32">
        <f t="shared" si="12"/>
        <v>0.46875</v>
      </c>
      <c r="AN57" s="5">
        <f>IF(시군구!$AL57="","자료無",IF(시군구!$AL57=0,0,시군구!AM57/시군구!$AL57))</f>
        <v>0</v>
      </c>
      <c r="AO57" s="5"/>
      <c r="AP57" s="5">
        <f>IF(시군구!$AL57="","자료無",IF(시군구!$AL57=0,0,시군구!AO57/시군구!$AL57))</f>
        <v>9.375E-2</v>
      </c>
      <c r="AQ57" s="5">
        <f>IF(시군구!$AL57="","자료無",IF(시군구!$AL57=0,0,시군구!AP57/시군구!$AL57))</f>
        <v>0.15625</v>
      </c>
      <c r="AR57" s="5">
        <f>IF(시군구!$AL57="","자료無",IF(시군구!$AL57=0,0,시군구!AQ57/시군구!$AL57))</f>
        <v>0.21875</v>
      </c>
      <c r="AS57" s="33">
        <f>IF(시군구!$AL57="","자료無",IF(시군구!$AL57=0,0,시군구!AR57/시군구!$AL57))</f>
        <v>0</v>
      </c>
    </row>
    <row r="58" spans="1:45" outlineLevel="2">
      <c r="A58" s="45"/>
      <c r="B58" s="28" t="s">
        <v>124</v>
      </c>
      <c r="C58" s="51" t="s">
        <v>48</v>
      </c>
      <c r="D58" s="30">
        <f t="shared" si="7"/>
        <v>1</v>
      </c>
      <c r="E58" s="5">
        <f>IF(시군구!$C58="","자료無",IF(시군구!$C58=0,0,시군구!D58/시군구!$C58))</f>
        <v>8.4832904884318772E-2</v>
      </c>
      <c r="F58" s="5"/>
      <c r="G58" s="5">
        <f>IF(시군구!$C58="","자료無",IF(시군구!$C58=0,0,시군구!F58/시군구!$C58))</f>
        <v>0.27763496143958871</v>
      </c>
      <c r="H58" s="5">
        <f>IF(시군구!$C58="","자료無",IF(시군구!$C58=0,0,시군구!G58/시군구!$C58))</f>
        <v>0.30334190231362468</v>
      </c>
      <c r="I58" s="5">
        <f>IF(시군구!$C58="","자료無",IF(시군구!$C58=0,0,시군구!H58/시군구!$C58))</f>
        <v>0.25964010282776351</v>
      </c>
      <c r="J58" s="33">
        <f>IF(시군구!$C58="","자료無",IF(시군구!$C58=0,0,시군구!I58/시군구!$C58))</f>
        <v>7.4550128534704371E-2</v>
      </c>
      <c r="K58" s="32">
        <f t="shared" si="8"/>
        <v>1</v>
      </c>
      <c r="L58" s="5">
        <f>IF(시군구!$J58="","자료無",IF(시군구!$J58=0,0,시군구!K58/시군구!$J58))</f>
        <v>0</v>
      </c>
      <c r="M58" s="5"/>
      <c r="N58" s="5">
        <f>IF(시군구!$J58="","자료無",IF(시군구!$J58=0,0,시군구!M58/시군구!$J58))</f>
        <v>0.15094339622641509</v>
      </c>
      <c r="O58" s="5">
        <f>IF(시군구!$J58="","자료無",IF(시군구!$J58=0,0,시군구!N58/시군구!$J58))</f>
        <v>0.50943396226415094</v>
      </c>
      <c r="P58" s="5">
        <f>IF(시군구!$J58="","자료無",IF(시군구!$J58=0,0,시군구!O58/시군구!$J58))</f>
        <v>0.24528301886792453</v>
      </c>
      <c r="Q58" s="36">
        <f>IF(시군구!$J58="","자료無",IF(시군구!$J58=0,0,시군구!P58/시군구!$J58))</f>
        <v>9.4339622641509441E-2</v>
      </c>
      <c r="R58" s="32">
        <f t="shared" si="9"/>
        <v>1</v>
      </c>
      <c r="S58" s="5">
        <f>IF(시군구!$Q58="","자료無",IF(시군구!$Q58=0,0,시군구!R58/시군구!$Q58))</f>
        <v>0</v>
      </c>
      <c r="T58" s="5"/>
      <c r="U58" s="5">
        <f>IF(시군구!$Q58="","자료無",IF(시군구!$Q58=0,0,시군구!T58/시군구!$Q58))</f>
        <v>6.1855670103092786E-2</v>
      </c>
      <c r="V58" s="5">
        <f>IF(시군구!$Q58="","자료無",IF(시군구!$Q58=0,0,시군구!U58/시군구!$Q58))</f>
        <v>0.17525773195876287</v>
      </c>
      <c r="W58" s="5">
        <f>IF(시군구!$Q58="","자료無",IF(시군구!$Q58=0,0,시군구!V58/시군구!$Q58))</f>
        <v>0.30927835051546393</v>
      </c>
      <c r="X58" s="33">
        <f>IF(시군구!$Q58="","자료無",IF(시군구!$Q58=0,0,시군구!W58/시군구!$Q58))</f>
        <v>0.45360824742268041</v>
      </c>
      <c r="Y58" s="32">
        <f t="shared" si="10"/>
        <v>0.56589147286821706</v>
      </c>
      <c r="Z58" s="5">
        <f>IF(시군구!$X58="","자료無",IF(시군구!$X58=0,0,시군구!Y58/시군구!$X58))</f>
        <v>1.5503875968992248E-2</v>
      </c>
      <c r="AA58" s="5"/>
      <c r="AB58" s="5">
        <f>IF(시군구!$X58="","자료無",IF(시군구!$X58=0,0,시군구!AA58/시군구!$X58))</f>
        <v>0.11627906976744186</v>
      </c>
      <c r="AC58" s="5">
        <f>IF(시군구!$X58="","자료無",IF(시군구!$X58=0,0,시군구!AB58/시군구!$X58))</f>
        <v>0.24031007751937986</v>
      </c>
      <c r="AD58" s="5">
        <f>IF(시군구!$X58="","자료無",IF(시군구!$X58=0,0,시군구!AC58/시군구!$X58))</f>
        <v>0.15503875968992248</v>
      </c>
      <c r="AE58" s="5">
        <f>IF(시군구!$X58="","자료無",IF(시군구!$X58=0,0,시군구!AD58/시군구!$X58))</f>
        <v>3.875968992248062E-2</v>
      </c>
      <c r="AF58" s="32">
        <f t="shared" si="17"/>
        <v>0</v>
      </c>
      <c r="AG58" s="5">
        <f>IF(시군구!$AE58="","자료無",IF(시군구!$AE58=0,0,시군구!AF58/시군구!$AE58))</f>
        <v>0</v>
      </c>
      <c r="AH58" s="5"/>
      <c r="AI58" s="5">
        <f>IF(시군구!$AE58="","자료無",IF(시군구!$AE58=0,0,시군구!AH58/시군구!$AE58))</f>
        <v>0</v>
      </c>
      <c r="AJ58" s="5">
        <f>IF(시군구!$AE58="","자료無",IF(시군구!$AE58=0,0,시군구!AI58/시군구!$AE58))</f>
        <v>0</v>
      </c>
      <c r="AK58" s="5">
        <f>IF(시군구!$AE58="","자료無",IF(시군구!$AE58=0,0,시군구!AJ58/시군구!$AE58))</f>
        <v>0</v>
      </c>
      <c r="AL58" s="5">
        <f>IF(시군구!$AE58="","자료無",IF(시군구!$AE58=0,0,시군구!AK58/시군구!$AE58))</f>
        <v>0</v>
      </c>
      <c r="AM58" s="32">
        <f t="shared" si="12"/>
        <v>0.45945945945945948</v>
      </c>
      <c r="AN58" s="5">
        <f>IF(시군구!$AL58="","자료無",IF(시군구!$AL58=0,0,시군구!AM58/시군구!$AL58))</f>
        <v>0</v>
      </c>
      <c r="AO58" s="5"/>
      <c r="AP58" s="5">
        <f>IF(시군구!$AL58="","자료無",IF(시군구!$AL58=0,0,시군구!AO58/시군구!$AL58))</f>
        <v>5.4054054054054057E-2</v>
      </c>
      <c r="AQ58" s="5">
        <f>IF(시군구!$AL58="","자료無",IF(시군구!$AL58=0,0,시군구!AP58/시군구!$AL58))</f>
        <v>0.13513513513513514</v>
      </c>
      <c r="AR58" s="5">
        <f>IF(시군구!$AL58="","자료無",IF(시군구!$AL58=0,0,시군구!AQ58/시군구!$AL58))</f>
        <v>0.21621621621621623</v>
      </c>
      <c r="AS58" s="33">
        <f>IF(시군구!$AL58="","자료無",IF(시군구!$AL58=0,0,시군구!AR58/시군구!$AL58))</f>
        <v>5.4054054054054057E-2</v>
      </c>
    </row>
    <row r="59" spans="1:45" outlineLevel="2">
      <c r="A59" s="45"/>
      <c r="B59" s="28" t="s">
        <v>124</v>
      </c>
      <c r="C59" s="51" t="s">
        <v>61</v>
      </c>
      <c r="D59" s="30">
        <f t="shared" si="7"/>
        <v>1</v>
      </c>
      <c r="E59" s="5">
        <f>IF(시군구!$C59="","자료無",IF(시군구!$C59=0,0,시군구!D59/시군구!$C59))</f>
        <v>7.7738515901060068E-2</v>
      </c>
      <c r="F59" s="5"/>
      <c r="G59" s="5">
        <f>IF(시군구!$C59="","자료無",IF(시군구!$C59=0,0,시군구!F59/시군구!$C59))</f>
        <v>0.22968197879858657</v>
      </c>
      <c r="H59" s="5">
        <f>IF(시군구!$C59="","자료無",IF(시군구!$C59=0,0,시군구!G59/시군구!$C59))</f>
        <v>0.31802120141342755</v>
      </c>
      <c r="I59" s="5">
        <f>IF(시군구!$C59="","자료無",IF(시군구!$C59=0,0,시군구!H59/시군구!$C59))</f>
        <v>0.29681978798586572</v>
      </c>
      <c r="J59" s="33">
        <f>IF(시군구!$C59="","자료無",IF(시군구!$C59=0,0,시군구!I59/시군구!$C59))</f>
        <v>7.7738515901060068E-2</v>
      </c>
      <c r="K59" s="32">
        <f t="shared" si="8"/>
        <v>1</v>
      </c>
      <c r="L59" s="5">
        <f>IF(시군구!$J59="","자료無",IF(시군구!$J59=0,0,시군구!K59/시군구!$J59))</f>
        <v>0</v>
      </c>
      <c r="M59" s="5"/>
      <c r="N59" s="5">
        <f>IF(시군구!$J59="","자료無",IF(시군구!$J59=0,0,시군구!M59/시군구!$J59))</f>
        <v>0.17142857142857143</v>
      </c>
      <c r="O59" s="5">
        <f>IF(시군구!$J59="","자료無",IF(시군구!$J59=0,0,시군구!N59/시군구!$J59))</f>
        <v>0.5714285714285714</v>
      </c>
      <c r="P59" s="5">
        <f>IF(시군구!$J59="","자료無",IF(시군구!$J59=0,0,시군구!O59/시군구!$J59))</f>
        <v>0.22857142857142856</v>
      </c>
      <c r="Q59" s="36">
        <f>IF(시군구!$J59="","자료無",IF(시군구!$J59=0,0,시군구!P59/시군구!$J59))</f>
        <v>2.8571428571428571E-2</v>
      </c>
      <c r="R59" s="32">
        <f t="shared" si="9"/>
        <v>1</v>
      </c>
      <c r="S59" s="5">
        <f>IF(시군구!$Q59="","자료無",IF(시군구!$Q59=0,0,시군구!R59/시군구!$Q59))</f>
        <v>0</v>
      </c>
      <c r="T59" s="5"/>
      <c r="U59" s="5">
        <f>IF(시군구!$Q59="","자료無",IF(시군구!$Q59=0,0,시군구!T59/시군구!$Q59))</f>
        <v>0.05</v>
      </c>
      <c r="V59" s="5">
        <f>IF(시군구!$Q59="","자료無",IF(시군구!$Q59=0,0,시군구!U59/시군구!$Q59))</f>
        <v>0.41666666666666669</v>
      </c>
      <c r="W59" s="5">
        <f>IF(시군구!$Q59="","자료無",IF(시군구!$Q59=0,0,시군구!V59/시군구!$Q59))</f>
        <v>0.21666666666666667</v>
      </c>
      <c r="X59" s="33">
        <f>IF(시군구!$Q59="","자료無",IF(시군구!$Q59=0,0,시군구!W59/시군구!$Q59))</f>
        <v>0.31666666666666665</v>
      </c>
      <c r="Y59" s="32">
        <f t="shared" si="10"/>
        <v>0.42748091603053434</v>
      </c>
      <c r="Z59" s="5">
        <f>IF(시군구!$X59="","자료無",IF(시군구!$X59=0,0,시군구!Y59/시군구!$X59))</f>
        <v>0</v>
      </c>
      <c r="AA59" s="5"/>
      <c r="AB59" s="5">
        <f>IF(시군구!$X59="","자료無",IF(시군구!$X59=0,0,시군구!AA59/시군구!$X59))</f>
        <v>9.9236641221374045E-2</v>
      </c>
      <c r="AC59" s="5">
        <f>IF(시군구!$X59="","자료無",IF(시군구!$X59=0,0,시군구!AB59/시군구!$X59))</f>
        <v>0.16030534351145037</v>
      </c>
      <c r="AD59" s="5">
        <f>IF(시군구!$X59="","자료無",IF(시군구!$X59=0,0,시군구!AC59/시군구!$X59))</f>
        <v>0.16030534351145037</v>
      </c>
      <c r="AE59" s="5">
        <f>IF(시군구!$X59="","자료無",IF(시군구!$X59=0,0,시군구!AD59/시군구!$X59))</f>
        <v>7.6335877862595417E-3</v>
      </c>
      <c r="AF59" s="32">
        <f t="shared" si="17"/>
        <v>0</v>
      </c>
      <c r="AG59" s="5">
        <f>IF(시군구!$AE59="","자료無",IF(시군구!$AE59=0,0,시군구!AF59/시군구!$AE59))</f>
        <v>0</v>
      </c>
      <c r="AH59" s="5"/>
      <c r="AI59" s="5">
        <f>IF(시군구!$AE59="","자료無",IF(시군구!$AE59=0,0,시군구!AH59/시군구!$AE59))</f>
        <v>0</v>
      </c>
      <c r="AJ59" s="5">
        <f>IF(시군구!$AE59="","자료無",IF(시군구!$AE59=0,0,시군구!AI59/시군구!$AE59))</f>
        <v>0</v>
      </c>
      <c r="AK59" s="5">
        <f>IF(시군구!$AE59="","자료無",IF(시군구!$AE59=0,0,시군구!AJ59/시군구!$AE59))</f>
        <v>0</v>
      </c>
      <c r="AL59" s="5">
        <f>IF(시군구!$AE59="","자료無",IF(시군구!$AE59=0,0,시군구!AK59/시군구!$AE59))</f>
        <v>0</v>
      </c>
      <c r="AM59" s="32">
        <f t="shared" si="12"/>
        <v>0.44444444444444436</v>
      </c>
      <c r="AN59" s="5">
        <f>IF(시군구!$AL59="","자료無",IF(시군구!$AL59=0,0,시군구!AM59/시군구!$AL59))</f>
        <v>0</v>
      </c>
      <c r="AO59" s="5"/>
      <c r="AP59" s="5">
        <f>IF(시군구!$AL59="","자료無",IF(시군구!$AL59=0,0,시군구!AO59/시군구!$AL59))</f>
        <v>0.1111111111111111</v>
      </c>
      <c r="AQ59" s="5">
        <f>IF(시군구!$AL59="","자료無",IF(시군구!$AL59=0,0,시군구!AP59/시군구!$AL59))</f>
        <v>0.17777777777777778</v>
      </c>
      <c r="AR59" s="5">
        <f>IF(시군구!$AL59="","자료無",IF(시군구!$AL59=0,0,시군구!AQ59/시군구!$AL59))</f>
        <v>0.13333333333333333</v>
      </c>
      <c r="AS59" s="33">
        <f>IF(시군구!$AL59="","자료無",IF(시군구!$AL59=0,0,시군구!AR59/시군구!$AL59))</f>
        <v>2.2222222222222223E-2</v>
      </c>
    </row>
    <row r="60" spans="1:45" outlineLevel="2">
      <c r="A60" s="45"/>
      <c r="B60" s="28" t="s">
        <v>125</v>
      </c>
      <c r="C60" s="51" t="s">
        <v>62</v>
      </c>
      <c r="D60" s="30">
        <f t="shared" si="7"/>
        <v>0.99999999999999989</v>
      </c>
      <c r="E60" s="5">
        <f>IF(시군구!$C60="","자료無",IF(시군구!$C60=0,0,시군구!D60/시군구!$C60))</f>
        <v>4.6875E-2</v>
      </c>
      <c r="F60" s="5"/>
      <c r="G60" s="5">
        <f>IF(시군구!$C60="","자료無",IF(시군구!$C60=0,0,시군구!F60/시군구!$C60))</f>
        <v>0.28125</v>
      </c>
      <c r="H60" s="5">
        <f>IF(시군구!$C60="","자료無",IF(시군구!$C60=0,0,시군구!G60/시군구!$C60))</f>
        <v>0.33333333333333331</v>
      </c>
      <c r="I60" s="5">
        <f>IF(시군구!$C60="","자료無",IF(시군구!$C60=0,0,시군구!H60/시군구!$C60))</f>
        <v>0.296875</v>
      </c>
      <c r="J60" s="33">
        <f>IF(시군구!$C60="","자료無",IF(시군구!$C60=0,0,시군구!I60/시군구!$C60))</f>
        <v>4.1666666666666664E-2</v>
      </c>
      <c r="K60" s="32">
        <f t="shared" si="8"/>
        <v>1</v>
      </c>
      <c r="L60" s="5">
        <f>IF(시군구!$J60="","자료無",IF(시군구!$J60=0,0,시군구!K60/시군구!$J60))</f>
        <v>0</v>
      </c>
      <c r="M60" s="5"/>
      <c r="N60" s="5">
        <f>IF(시군구!$J60="","자료無",IF(시군구!$J60=0,0,시군구!M60/시군구!$J60))</f>
        <v>0.125</v>
      </c>
      <c r="O60" s="5">
        <f>IF(시군구!$J60="","자료無",IF(시군구!$J60=0,0,시군구!N60/시군구!$J60))</f>
        <v>0.5625</v>
      </c>
      <c r="P60" s="5">
        <f>IF(시군구!$J60="","자료無",IF(시군구!$J60=0,0,시군구!O60/시군구!$J60))</f>
        <v>0.20833333333333334</v>
      </c>
      <c r="Q60" s="36">
        <f>IF(시군구!$J60="","자료無",IF(시군구!$J60=0,0,시군구!P60/시군구!$J60))</f>
        <v>0.10416666666666667</v>
      </c>
      <c r="R60" s="32">
        <f t="shared" si="9"/>
        <v>1</v>
      </c>
      <c r="S60" s="5">
        <f>IF(시군구!$Q60="","자료無",IF(시군구!$Q60=0,0,시군구!R60/시군구!$Q60))</f>
        <v>0</v>
      </c>
      <c r="T60" s="5"/>
      <c r="U60" s="5">
        <f>IF(시군구!$Q60="","자료無",IF(시군구!$Q60=0,0,시군구!T60/시군구!$Q60))</f>
        <v>4.2105263157894736E-2</v>
      </c>
      <c r="V60" s="5">
        <f>IF(시군구!$Q60="","자료無",IF(시군구!$Q60=0,0,시군구!U60/시군구!$Q60))</f>
        <v>0.37894736842105264</v>
      </c>
      <c r="W60" s="5">
        <f>IF(시군구!$Q60="","자료無",IF(시군구!$Q60=0,0,시군구!V60/시군구!$Q60))</f>
        <v>0.50526315789473686</v>
      </c>
      <c r="X60" s="33">
        <f>IF(시군구!$Q60="","자료無",IF(시군구!$Q60=0,0,시군구!W60/시군구!$Q60))</f>
        <v>7.3684210526315783E-2</v>
      </c>
      <c r="Y60" s="32">
        <f t="shared" si="10"/>
        <v>0.47468354430379744</v>
      </c>
      <c r="Z60" s="5">
        <f>IF(시군구!$X60="","자료無",IF(시군구!$X60=0,0,시군구!Y60/시군구!$X60))</f>
        <v>0</v>
      </c>
      <c r="AA60" s="5"/>
      <c r="AB60" s="5">
        <f>IF(시군구!$X60="","자료無",IF(시군구!$X60=0,0,시군구!AA60/시군구!$X60))</f>
        <v>8.8607594936708861E-2</v>
      </c>
      <c r="AC60" s="5">
        <f>IF(시군구!$X60="","자료無",IF(시군구!$X60=0,0,시군구!AB60/시군구!$X60))</f>
        <v>0.23417721518987342</v>
      </c>
      <c r="AD60" s="5">
        <f>IF(시군구!$X60="","자료無",IF(시군구!$X60=0,0,시군구!AC60/시군구!$X60))</f>
        <v>0.13291139240506328</v>
      </c>
      <c r="AE60" s="5">
        <f>IF(시군구!$X60="","자료無",IF(시군구!$X60=0,0,시군구!AD60/시군구!$X60))</f>
        <v>1.8987341772151899E-2</v>
      </c>
      <c r="AF60" s="32">
        <f t="shared" si="17"/>
        <v>0.5</v>
      </c>
      <c r="AG60" s="5">
        <f>IF(시군구!$AE60="","자료無",IF(시군구!$AE60=0,0,시군구!AF60/시군구!$AE60))</f>
        <v>0</v>
      </c>
      <c r="AH60" s="5"/>
      <c r="AI60" s="5">
        <f>IF(시군구!$AE60="","자료無",IF(시군구!$AE60=0,0,시군구!AH60/시군구!$AE60))</f>
        <v>0</v>
      </c>
      <c r="AJ60" s="5">
        <f>IF(시군구!$AE60="","자료無",IF(시군구!$AE60=0,0,시군구!AI60/시군구!$AE60))</f>
        <v>0.25</v>
      </c>
      <c r="AK60" s="5">
        <f>IF(시군구!$AE60="","자료無",IF(시군구!$AE60=0,0,시군구!AJ60/시군구!$AE60))</f>
        <v>0.125</v>
      </c>
      <c r="AL60" s="5">
        <f>IF(시군구!$AE60="","자료無",IF(시군구!$AE60=0,0,시군구!AK60/시군구!$AE60))</f>
        <v>0.125</v>
      </c>
      <c r="AM60" s="32">
        <f t="shared" si="12"/>
        <v>0.5434782608695653</v>
      </c>
      <c r="AN60" s="5">
        <f>IF(시군구!$AL60="","자료無",IF(시군구!$AL60=0,0,시군구!AM60/시군구!$AL60))</f>
        <v>0</v>
      </c>
      <c r="AO60" s="5"/>
      <c r="AP60" s="5">
        <f>IF(시군구!$AL60="","자료無",IF(시군구!$AL60=0,0,시군구!AO60/시군구!$AL60))</f>
        <v>6.5217391304347824E-2</v>
      </c>
      <c r="AQ60" s="5">
        <f>IF(시군구!$AL60="","자료無",IF(시군구!$AL60=0,0,시군구!AP60/시군구!$AL60))</f>
        <v>0.17391304347826086</v>
      </c>
      <c r="AR60" s="5">
        <f>IF(시군구!$AL60="","자료無",IF(시군구!$AL60=0,0,시군구!AQ60/시군구!$AL60))</f>
        <v>0.19565217391304349</v>
      </c>
      <c r="AS60" s="33">
        <f>IF(시군구!$AL60="","자료無",IF(시군구!$AL60=0,0,시군구!AR60/시군구!$AL60))</f>
        <v>0.10869565217391304</v>
      </c>
    </row>
    <row r="61" spans="1:45" outlineLevel="2">
      <c r="A61" s="45"/>
      <c r="B61" s="28" t="s">
        <v>125</v>
      </c>
      <c r="C61" s="51" t="s">
        <v>63</v>
      </c>
      <c r="D61" s="30">
        <f t="shared" si="7"/>
        <v>0.99999999999999989</v>
      </c>
      <c r="E61" s="5">
        <f>IF(시군구!$C61="","자료無",IF(시군구!$C61=0,0,시군구!D61/시군구!$C61))</f>
        <v>6.3157894736842107E-2</v>
      </c>
      <c r="F61" s="5"/>
      <c r="G61" s="5">
        <f>IF(시군구!$C61="","자료無",IF(시군구!$C61=0,0,시군구!F61/시군구!$C61))</f>
        <v>0.26736842105263159</v>
      </c>
      <c r="H61" s="5">
        <f>IF(시군구!$C61="","자료無",IF(시군구!$C61=0,0,시군구!G61/시군구!$C61))</f>
        <v>0.26105263157894737</v>
      </c>
      <c r="I61" s="5">
        <f>IF(시군구!$C61="","자료無",IF(시군구!$C61=0,0,시군구!H61/시군구!$C61))</f>
        <v>0.28421052631578947</v>
      </c>
      <c r="J61" s="33">
        <f>IF(시군구!$C61="","자료無",IF(시군구!$C61=0,0,시군구!I61/시군구!$C61))</f>
        <v>0.12421052631578948</v>
      </c>
      <c r="K61" s="32">
        <f t="shared" si="8"/>
        <v>1</v>
      </c>
      <c r="L61" s="5">
        <f>IF(시군구!$J61="","자료無",IF(시군구!$J61=0,0,시군구!K61/시군구!$J61))</f>
        <v>0</v>
      </c>
      <c r="M61" s="5"/>
      <c r="N61" s="5">
        <f>IF(시군구!$J61="","자료無",IF(시군구!$J61=0,0,시군구!M61/시군구!$J61))</f>
        <v>0.15517241379310345</v>
      </c>
      <c r="O61" s="5">
        <f>IF(시군구!$J61="","자료無",IF(시군구!$J61=0,0,시군구!N61/시군구!$J61))</f>
        <v>0.53448275862068961</v>
      </c>
      <c r="P61" s="5">
        <f>IF(시군구!$J61="","자료無",IF(시군구!$J61=0,0,시군구!O61/시군구!$J61))</f>
        <v>0.2413793103448276</v>
      </c>
      <c r="Q61" s="36">
        <f>IF(시군구!$J61="","자료無",IF(시군구!$J61=0,0,시군구!P61/시군구!$J61))</f>
        <v>6.8965517241379309E-2</v>
      </c>
      <c r="R61" s="32">
        <f t="shared" si="9"/>
        <v>1</v>
      </c>
      <c r="S61" s="5">
        <f>IF(시군구!$Q61="","자료無",IF(시군구!$Q61=0,0,시군구!R61/시군구!$Q61))</f>
        <v>0</v>
      </c>
      <c r="T61" s="5"/>
      <c r="U61" s="5">
        <f>IF(시군구!$Q61="","자료無",IF(시군구!$Q61=0,0,시군구!T61/시군구!$Q61))</f>
        <v>3.1746031746031744E-2</v>
      </c>
      <c r="V61" s="5">
        <f>IF(시군구!$Q61="","자료無",IF(시군구!$Q61=0,0,시군구!U61/시군구!$Q61))</f>
        <v>0.25396825396825395</v>
      </c>
      <c r="W61" s="5">
        <f>IF(시군구!$Q61="","자료無",IF(시군구!$Q61=0,0,시군구!V61/시군구!$Q61))</f>
        <v>0.30952380952380953</v>
      </c>
      <c r="X61" s="33">
        <f>IF(시군구!$Q61="","자료無",IF(시군구!$Q61=0,0,시군구!W61/시군구!$Q61))</f>
        <v>0.40476190476190477</v>
      </c>
      <c r="Y61" s="32">
        <f t="shared" si="10"/>
        <v>0.56209150326797386</v>
      </c>
      <c r="Z61" s="5">
        <f>IF(시군구!$X61="","자료無",IF(시군구!$X61=0,0,시군구!Y61/시군구!$X61))</f>
        <v>1.9607843137254902E-2</v>
      </c>
      <c r="AA61" s="5"/>
      <c r="AB61" s="5">
        <f>IF(시군구!$X61="","자료無",IF(시군구!$X61=0,0,시군구!AA61/시군구!$X61))</f>
        <v>0.1111111111111111</v>
      </c>
      <c r="AC61" s="5">
        <f>IF(시군구!$X61="","자료無",IF(시군구!$X61=0,0,시군구!AB61/시군구!$X61))</f>
        <v>0.22222222222222221</v>
      </c>
      <c r="AD61" s="5">
        <f>IF(시군구!$X61="","자료無",IF(시군구!$X61=0,0,시군구!AC61/시군구!$X61))</f>
        <v>0.13725490196078433</v>
      </c>
      <c r="AE61" s="5">
        <f>IF(시군구!$X61="","자료無",IF(시군구!$X61=0,0,시군구!AD61/시군구!$X61))</f>
        <v>7.1895424836601302E-2</v>
      </c>
      <c r="AF61" s="32">
        <f t="shared" si="17"/>
        <v>0.5</v>
      </c>
      <c r="AG61" s="5">
        <f>IF(시군구!$AE61="","자료無",IF(시군구!$AE61=0,0,시군구!AF61/시군구!$AE61))</f>
        <v>0</v>
      </c>
      <c r="AH61" s="5"/>
      <c r="AI61" s="5">
        <f>IF(시군구!$AE61="","자료無",IF(시군구!$AE61=0,0,시군구!AH61/시군구!$AE61))</f>
        <v>0</v>
      </c>
      <c r="AJ61" s="5">
        <f>IF(시군구!$AE61="","자료無",IF(시군구!$AE61=0,0,시군구!AI61/시군구!$AE61))</f>
        <v>0</v>
      </c>
      <c r="AK61" s="5">
        <f>IF(시군구!$AE61="","자료無",IF(시군구!$AE61=0,0,시군구!AJ61/시군구!$AE61))</f>
        <v>0.5</v>
      </c>
      <c r="AL61" s="5">
        <f>IF(시군구!$AE61="","자료無",IF(시군구!$AE61=0,0,시군구!AK61/시군구!$AE61))</f>
        <v>0</v>
      </c>
      <c r="AM61" s="32">
        <f t="shared" si="12"/>
        <v>0.53846153846153855</v>
      </c>
      <c r="AN61" s="5">
        <f>IF(시군구!$AL61="","자료無",IF(시군구!$AL61=0,0,시군구!AM61/시군구!$AL61))</f>
        <v>0</v>
      </c>
      <c r="AO61" s="5"/>
      <c r="AP61" s="5">
        <f>IF(시군구!$AL61="","자료無",IF(시군구!$AL61=0,0,시군구!AO61/시군구!$AL61))</f>
        <v>0.15384615384615385</v>
      </c>
      <c r="AQ61" s="5">
        <f>IF(시군구!$AL61="","자료無",IF(시군구!$AL61=0,0,시군구!AP61/시군구!$AL61))</f>
        <v>0.17948717948717949</v>
      </c>
      <c r="AR61" s="5">
        <f>IF(시군구!$AL61="","자료無",IF(시군구!$AL61=0,0,시군구!AQ61/시군구!$AL61))</f>
        <v>0.12820512820512819</v>
      </c>
      <c r="AS61" s="33">
        <f>IF(시군구!$AL61="","자료無",IF(시군구!$AL61=0,0,시군구!AR61/시군구!$AL61))</f>
        <v>7.6923076923076927E-2</v>
      </c>
    </row>
    <row r="62" spans="1:45" outlineLevel="2">
      <c r="A62" s="45"/>
      <c r="B62" s="28" t="s">
        <v>125</v>
      </c>
      <c r="C62" s="51" t="s">
        <v>64</v>
      </c>
      <c r="D62" s="30">
        <f t="shared" si="7"/>
        <v>1</v>
      </c>
      <c r="E62" s="5">
        <f>IF(시군구!$C62="","자료無",IF(시군구!$C62=0,0,시군구!D62/시군구!$C62))</f>
        <v>5.387205387205387E-2</v>
      </c>
      <c r="F62" s="5"/>
      <c r="G62" s="5">
        <f>IF(시군구!$C62="","자료無",IF(시군구!$C62=0,0,시군구!F62/시군구!$C62))</f>
        <v>0.22222222222222221</v>
      </c>
      <c r="H62" s="5">
        <f>IF(시군구!$C62="","자료無",IF(시군구!$C62=0,0,시군구!G62/시군구!$C62))</f>
        <v>0.33670033670033672</v>
      </c>
      <c r="I62" s="5">
        <f>IF(시군구!$C62="","자료無",IF(시군구!$C62=0,0,시군구!H62/시군구!$C62))</f>
        <v>0.3164983164983165</v>
      </c>
      <c r="J62" s="33">
        <f>IF(시군구!$C62="","자료無",IF(시군구!$C62=0,0,시군구!I62/시군구!$C62))</f>
        <v>7.0707070707070704E-2</v>
      </c>
      <c r="K62" s="32">
        <f t="shared" si="8"/>
        <v>1</v>
      </c>
      <c r="L62" s="5">
        <f>IF(시군구!$J62="","자료無",IF(시군구!$J62=0,0,시군구!K62/시군구!$J62))</f>
        <v>0</v>
      </c>
      <c r="M62" s="5"/>
      <c r="N62" s="5">
        <f>IF(시군구!$J62="","자료無",IF(시군구!$J62=0,0,시군구!M62/시군구!$J62))</f>
        <v>0.15909090909090909</v>
      </c>
      <c r="O62" s="5">
        <f>IF(시군구!$J62="","자료無",IF(시군구!$J62=0,0,시군구!N62/시군구!$J62))</f>
        <v>0.52272727272727271</v>
      </c>
      <c r="P62" s="5">
        <f>IF(시군구!$J62="","자료無",IF(시군구!$J62=0,0,시군구!O62/시군구!$J62))</f>
        <v>0.20454545454545456</v>
      </c>
      <c r="Q62" s="36">
        <f>IF(시군구!$J62="","자료無",IF(시군구!$J62=0,0,시군구!P62/시군구!$J62))</f>
        <v>0.11363636363636363</v>
      </c>
      <c r="R62" s="32">
        <f t="shared" si="9"/>
        <v>1</v>
      </c>
      <c r="S62" s="5">
        <f>IF(시군구!$Q62="","자료無",IF(시군구!$Q62=0,0,시군구!R62/시군구!$Q62))</f>
        <v>0</v>
      </c>
      <c r="T62" s="5"/>
      <c r="U62" s="5">
        <f>IF(시군구!$Q62="","자료無",IF(시군구!$Q62=0,0,시군구!T62/시군구!$Q62))</f>
        <v>4.7619047619047616E-2</v>
      </c>
      <c r="V62" s="5">
        <f>IF(시군구!$Q62="","자료無",IF(시군구!$Q62=0,0,시군구!U62/시군구!$Q62))</f>
        <v>0.30158730158730157</v>
      </c>
      <c r="W62" s="5">
        <f>IF(시군구!$Q62="","자료無",IF(시군구!$Q62=0,0,시군구!V62/시군구!$Q62))</f>
        <v>0.33333333333333331</v>
      </c>
      <c r="X62" s="33">
        <f>IF(시군구!$Q62="","자료無",IF(시군구!$Q62=0,0,시군구!W62/시군구!$Q62))</f>
        <v>0.31746031746031744</v>
      </c>
      <c r="Y62" s="32">
        <f t="shared" si="10"/>
        <v>0.4135802469135802</v>
      </c>
      <c r="Z62" s="5">
        <f>IF(시군구!$X62="","자료無",IF(시군구!$X62=0,0,시군구!Y62/시군구!$X62))</f>
        <v>0</v>
      </c>
      <c r="AA62" s="5"/>
      <c r="AB62" s="5">
        <f>IF(시군구!$X62="","자료無",IF(시군구!$X62=0,0,시군구!AA62/시군구!$X62))</f>
        <v>9.2592592592592587E-2</v>
      </c>
      <c r="AC62" s="5">
        <f>IF(시군구!$X62="","자료無",IF(시군구!$X62=0,0,시군구!AB62/시군구!$X62))</f>
        <v>0.21604938271604937</v>
      </c>
      <c r="AD62" s="5">
        <f>IF(시군구!$X62="","자료無",IF(시군구!$X62=0,0,시군구!AC62/시군구!$X62))</f>
        <v>0.10493827160493827</v>
      </c>
      <c r="AE62" s="5">
        <f>IF(시군구!$X62="","자료無",IF(시군구!$X62=0,0,시군구!AD62/시군구!$X62))</f>
        <v>0</v>
      </c>
      <c r="AF62" s="32">
        <f t="shared" si="17"/>
        <v>0.5</v>
      </c>
      <c r="AG62" s="5">
        <f>IF(시군구!$AE62="","자료無",IF(시군구!$AE62=0,0,시군구!AF62/시군구!$AE62))</f>
        <v>0</v>
      </c>
      <c r="AH62" s="5"/>
      <c r="AI62" s="5">
        <f>IF(시군구!$AE62="","자료無",IF(시군구!$AE62=0,0,시군구!AH62/시군구!$AE62))</f>
        <v>0</v>
      </c>
      <c r="AJ62" s="5">
        <f>IF(시군구!$AE62="","자료無",IF(시군구!$AE62=0,0,시군구!AI62/시군구!$AE62))</f>
        <v>0.125</v>
      </c>
      <c r="AK62" s="5">
        <f>IF(시군구!$AE62="","자료無",IF(시군구!$AE62=0,0,시군구!AJ62/시군구!$AE62))</f>
        <v>0.375</v>
      </c>
      <c r="AL62" s="5">
        <f>IF(시군구!$AE62="","자료無",IF(시군구!$AE62=0,0,시군구!AK62/시군구!$AE62))</f>
        <v>0</v>
      </c>
      <c r="AM62" s="32">
        <f t="shared" si="12"/>
        <v>0.375</v>
      </c>
      <c r="AN62" s="5">
        <f>IF(시군구!$AL62="","자료無",IF(시군구!$AL62=0,0,시군구!AM62/시군구!$AL62))</f>
        <v>0</v>
      </c>
      <c r="AO62" s="5"/>
      <c r="AP62" s="5">
        <f>IF(시군구!$AL62="","자료無",IF(시군구!$AL62=0,0,시군구!AO62/시군구!$AL62))</f>
        <v>8.3333333333333329E-2</v>
      </c>
      <c r="AQ62" s="5">
        <f>IF(시군구!$AL62="","자료無",IF(시군구!$AL62=0,0,시군구!AP62/시군구!$AL62))</f>
        <v>0.16666666666666666</v>
      </c>
      <c r="AR62" s="5">
        <f>IF(시군구!$AL62="","자료無",IF(시군구!$AL62=0,0,시군구!AQ62/시군구!$AL62))</f>
        <v>0.10416666666666667</v>
      </c>
      <c r="AS62" s="33">
        <f>IF(시군구!$AL62="","자료無",IF(시군구!$AL62=0,0,시군구!AR62/시군구!$AL62))</f>
        <v>2.0833333333333332E-2</v>
      </c>
    </row>
    <row r="63" spans="1:45" outlineLevel="2">
      <c r="A63" s="45"/>
      <c r="B63" s="28" t="s">
        <v>125</v>
      </c>
      <c r="C63" s="51" t="s">
        <v>43</v>
      </c>
      <c r="D63" s="30">
        <f t="shared" si="7"/>
        <v>1.0000000000000002</v>
      </c>
      <c r="E63" s="5">
        <f>IF(시군구!$C63="","자료無",IF(시군구!$C63=0,0,시군구!D63/시군구!$C63))</f>
        <v>7.8125E-2</v>
      </c>
      <c r="F63" s="5"/>
      <c r="G63" s="5">
        <f>IF(시군구!$C63="","자료無",IF(시군구!$C63=0,0,시군구!F63/시군구!$C63))</f>
        <v>0.26041666666666669</v>
      </c>
      <c r="H63" s="5">
        <f>IF(시군구!$C63="","자료無",IF(시군구!$C63=0,0,시군구!G63/시군구!$C63))</f>
        <v>0.28125</v>
      </c>
      <c r="I63" s="5">
        <f>IF(시군구!$C63="","자료無",IF(시군구!$C63=0,0,시군구!H63/시군구!$C63))</f>
        <v>0.29166666666666669</v>
      </c>
      <c r="J63" s="33">
        <f>IF(시군구!$C63="","자료無",IF(시군구!$C63=0,0,시군구!I63/시군구!$C63))</f>
        <v>8.8541666666666671E-2</v>
      </c>
      <c r="K63" s="32">
        <f t="shared" si="8"/>
        <v>1</v>
      </c>
      <c r="L63" s="5">
        <f>IF(시군구!$J63="","자료無",IF(시군구!$J63=0,0,시군구!K63/시군구!$J63))</f>
        <v>0</v>
      </c>
      <c r="M63" s="5"/>
      <c r="N63" s="5">
        <f>IF(시군구!$J63="","자료無",IF(시군구!$J63=0,0,시군구!M63/시군구!$J63))</f>
        <v>0.13207547169811321</v>
      </c>
      <c r="O63" s="5">
        <f>IF(시군구!$J63="","자료無",IF(시군구!$J63=0,0,시군구!N63/시군구!$J63))</f>
        <v>0.54716981132075471</v>
      </c>
      <c r="P63" s="5">
        <f>IF(시군구!$J63="","자료無",IF(시군구!$J63=0,0,시군구!O63/시군구!$J63))</f>
        <v>0.24528301886792453</v>
      </c>
      <c r="Q63" s="36">
        <f>IF(시군구!$J63="","자료無",IF(시군구!$J63=0,0,시군구!P63/시군구!$J63))</f>
        <v>7.5471698113207544E-2</v>
      </c>
      <c r="R63" s="32">
        <f t="shared" si="9"/>
        <v>1</v>
      </c>
      <c r="S63" s="5">
        <f>IF(시군구!$Q63="","자료無",IF(시군구!$Q63=0,0,시군구!R63/시군구!$Q63))</f>
        <v>0</v>
      </c>
      <c r="T63" s="5"/>
      <c r="U63" s="5">
        <f>IF(시군구!$Q63="","자료無",IF(시군구!$Q63=0,0,시군구!T63/시군구!$Q63))</f>
        <v>6.8965517241379309E-2</v>
      </c>
      <c r="V63" s="5">
        <f>IF(시군구!$Q63="","자료無",IF(시군구!$Q63=0,0,시군구!U63/시군구!$Q63))</f>
        <v>0.2988505747126437</v>
      </c>
      <c r="W63" s="5">
        <f>IF(시군구!$Q63="","자료無",IF(시군구!$Q63=0,0,시군구!V63/시군구!$Q63))</f>
        <v>0.40229885057471265</v>
      </c>
      <c r="X63" s="33">
        <f>IF(시군구!$Q63="","자료無",IF(시군구!$Q63=0,0,시군구!W63/시군구!$Q63))</f>
        <v>0.22988505747126436</v>
      </c>
      <c r="Y63" s="32">
        <f t="shared" si="10"/>
        <v>0.70289855072463769</v>
      </c>
      <c r="Z63" s="5">
        <f>IF(시군구!$X63="","자료無",IF(시군구!$X63=0,0,시군구!Y63/시군구!$X63))</f>
        <v>1.4492753623188406E-2</v>
      </c>
      <c r="AA63" s="5"/>
      <c r="AB63" s="5">
        <f>IF(시군구!$X63="","자료無",IF(시군구!$X63=0,0,시군구!AA63/시군구!$X63))</f>
        <v>0.13043478260869565</v>
      </c>
      <c r="AC63" s="5">
        <f>IF(시군구!$X63="","자료無",IF(시군구!$X63=0,0,시군구!AB63/시군구!$X63))</f>
        <v>0.29710144927536231</v>
      </c>
      <c r="AD63" s="5">
        <f>IF(시군구!$X63="","자료無",IF(시군구!$X63=0,0,시군구!AC63/시군구!$X63))</f>
        <v>0.2318840579710145</v>
      </c>
      <c r="AE63" s="5">
        <f>IF(시군구!$X63="","자료無",IF(시군구!$X63=0,0,시군구!AD63/시군구!$X63))</f>
        <v>2.8985507246376812E-2</v>
      </c>
      <c r="AF63" s="32">
        <f t="shared" si="17"/>
        <v>0.5</v>
      </c>
      <c r="AG63" s="5">
        <f>IF(시군구!$AE63="","자료無",IF(시군구!$AE63=0,0,시군구!AF63/시군구!$AE63))</f>
        <v>0</v>
      </c>
      <c r="AH63" s="5"/>
      <c r="AI63" s="5">
        <f>IF(시군구!$AE63="","자료無",IF(시군구!$AE63=0,0,시군구!AH63/시군구!$AE63))</f>
        <v>0.125</v>
      </c>
      <c r="AJ63" s="5">
        <f>IF(시군구!$AE63="","자료無",IF(시군구!$AE63=0,0,시군구!AI63/시군구!$AE63))</f>
        <v>0.25</v>
      </c>
      <c r="AK63" s="5">
        <f>IF(시군구!$AE63="","자료無",IF(시군구!$AE63=0,0,시군구!AJ63/시군구!$AE63))</f>
        <v>0.125</v>
      </c>
      <c r="AL63" s="5">
        <f>IF(시군구!$AE63="","자료無",IF(시군구!$AE63=0,0,시군구!AK63/시군구!$AE63))</f>
        <v>0</v>
      </c>
      <c r="AM63" s="32">
        <f t="shared" si="12"/>
        <v>0.49180327868852458</v>
      </c>
      <c r="AN63" s="5">
        <f>IF(시군구!$AL63="","자료無",IF(시군구!$AL63=0,0,시군구!AM63/시군구!$AL63))</f>
        <v>0</v>
      </c>
      <c r="AO63" s="5"/>
      <c r="AP63" s="5">
        <f>IF(시군구!$AL63="","자료無",IF(시군구!$AL63=0,0,시군구!AO63/시군구!$AL63))</f>
        <v>4.9180327868852458E-2</v>
      </c>
      <c r="AQ63" s="5">
        <f>IF(시군구!$AL63="","자료無",IF(시군구!$AL63=0,0,시군구!AP63/시군구!$AL63))</f>
        <v>0.27868852459016391</v>
      </c>
      <c r="AR63" s="5">
        <f>IF(시군구!$AL63="","자료無",IF(시군구!$AL63=0,0,시군구!AQ63/시군구!$AL63))</f>
        <v>0.14754098360655737</v>
      </c>
      <c r="AS63" s="33">
        <f>IF(시군구!$AL63="","자료無",IF(시군구!$AL63=0,0,시군구!AR63/시군구!$AL63))</f>
        <v>1.6393442622950821E-2</v>
      </c>
    </row>
    <row r="64" spans="1:45" outlineLevel="2">
      <c r="A64" s="45"/>
      <c r="B64" s="28" t="s">
        <v>125</v>
      </c>
      <c r="C64" s="51" t="s">
        <v>65</v>
      </c>
      <c r="D64" s="30">
        <f t="shared" si="7"/>
        <v>1</v>
      </c>
      <c r="E64" s="5">
        <f>IF(시군구!$C64="","자료無",IF(시군구!$C64=0,0,시군구!D64/시군구!$C64))</f>
        <v>4.5871559633027525E-2</v>
      </c>
      <c r="F64" s="5"/>
      <c r="G64" s="5">
        <f>IF(시군구!$C64="","자료無",IF(시군구!$C64=0,0,시군구!F64/시군구!$C64))</f>
        <v>0.3577981651376147</v>
      </c>
      <c r="H64" s="5">
        <f>IF(시군구!$C64="","자료無",IF(시군구!$C64=0,0,시군구!G64/시군구!$C64))</f>
        <v>0.34862385321100919</v>
      </c>
      <c r="I64" s="5">
        <f>IF(시군구!$C64="","자료無",IF(시군구!$C64=0,0,시군구!H64/시군구!$C64))</f>
        <v>0.11926605504587157</v>
      </c>
      <c r="J64" s="33">
        <f>IF(시군구!$C64="","자료無",IF(시군구!$C64=0,0,시군구!I64/시군구!$C64))</f>
        <v>0.12844036697247707</v>
      </c>
      <c r="K64" s="32">
        <f t="shared" si="8"/>
        <v>1</v>
      </c>
      <c r="L64" s="5">
        <f>IF(시군구!$J64="","자료無",IF(시군구!$J64=0,0,시군구!K64/시군구!$J64))</f>
        <v>0</v>
      </c>
      <c r="M64" s="5"/>
      <c r="N64" s="5">
        <f>IF(시군구!$J64="","자료無",IF(시군구!$J64=0,0,시군구!M64/시군구!$J64))</f>
        <v>0.14285714285714285</v>
      </c>
      <c r="O64" s="5">
        <f>IF(시군구!$J64="","자료無",IF(시군구!$J64=0,0,시군구!N64/시군구!$J64))</f>
        <v>0.42857142857142855</v>
      </c>
      <c r="P64" s="5">
        <f>IF(시군구!$J64="","자료無",IF(시군구!$J64=0,0,시군구!O64/시군구!$J64))</f>
        <v>0.35714285714285715</v>
      </c>
      <c r="Q64" s="36">
        <f>IF(시군구!$J64="","자료無",IF(시군구!$J64=0,0,시군구!P64/시군구!$J64))</f>
        <v>7.1428571428571425E-2</v>
      </c>
      <c r="R64" s="32">
        <f t="shared" si="9"/>
        <v>1</v>
      </c>
      <c r="S64" s="5">
        <f>IF(시군구!$Q64="","자료無",IF(시군구!$Q64=0,0,시군구!R64/시군구!$Q64))</f>
        <v>0</v>
      </c>
      <c r="T64" s="5"/>
      <c r="U64" s="5">
        <f>IF(시군구!$Q64="","자료無",IF(시군구!$Q64=0,0,시군구!T64/시군구!$Q64))</f>
        <v>3.2258064516129031E-2</v>
      </c>
      <c r="V64" s="5">
        <f>IF(시군구!$Q64="","자료無",IF(시군구!$Q64=0,0,시군구!U64/시군구!$Q64))</f>
        <v>0.35483870967741937</v>
      </c>
      <c r="W64" s="5">
        <f>IF(시군구!$Q64="","자료無",IF(시군구!$Q64=0,0,시군구!V64/시군구!$Q64))</f>
        <v>0.32258064516129031</v>
      </c>
      <c r="X64" s="33">
        <f>IF(시군구!$Q64="","자료無",IF(시군구!$Q64=0,0,시군구!W64/시군구!$Q64))</f>
        <v>0.29032258064516131</v>
      </c>
      <c r="Y64" s="32">
        <f t="shared" si="10"/>
        <v>0.55263157894736836</v>
      </c>
      <c r="Z64" s="5">
        <f>IF(시군구!$X64="","자료無",IF(시군구!$X64=0,0,시군구!Y64/시군구!$X64))</f>
        <v>1.3157894736842105E-2</v>
      </c>
      <c r="AA64" s="5"/>
      <c r="AB64" s="5">
        <f>IF(시군구!$X64="","자료無",IF(시군구!$X64=0,0,시군구!AA64/시군구!$X64))</f>
        <v>0.14473684210526316</v>
      </c>
      <c r="AC64" s="5">
        <f>IF(시군구!$X64="","자료無",IF(시군구!$X64=0,0,시군구!AB64/시군구!$X64))</f>
        <v>0.18421052631578946</v>
      </c>
      <c r="AD64" s="5">
        <f>IF(시군구!$X64="","자료無",IF(시군구!$X64=0,0,시군구!AC64/시군구!$X64))</f>
        <v>0.13157894736842105</v>
      </c>
      <c r="AE64" s="5">
        <f>IF(시군구!$X64="","자료無",IF(시군구!$X64=0,0,시군구!AD64/시군구!$X64))</f>
        <v>7.8947368421052627E-2</v>
      </c>
      <c r="AF64" s="32">
        <f t="shared" si="17"/>
        <v>0.5</v>
      </c>
      <c r="AG64" s="5">
        <f>IF(시군구!$AE64="","자료無",IF(시군구!$AE64=0,0,시군구!AF64/시군구!$AE64))</f>
        <v>0</v>
      </c>
      <c r="AH64" s="5"/>
      <c r="AI64" s="5">
        <f>IF(시군구!$AE64="","자료無",IF(시군구!$AE64=0,0,시군구!AH64/시군구!$AE64))</f>
        <v>0.33333333333333331</v>
      </c>
      <c r="AJ64" s="5">
        <f>IF(시군구!$AE64="","자료無",IF(시군구!$AE64=0,0,시군구!AI64/시군구!$AE64))</f>
        <v>0.16666666666666666</v>
      </c>
      <c r="AK64" s="5">
        <f>IF(시군구!$AE64="","자료無",IF(시군구!$AE64=0,0,시군구!AJ64/시군구!$AE64))</f>
        <v>0</v>
      </c>
      <c r="AL64" s="5">
        <f>IF(시군구!$AE64="","자료無",IF(시군구!$AE64=0,0,시군구!AK64/시군구!$AE64))</f>
        <v>0</v>
      </c>
      <c r="AM64" s="32">
        <f t="shared" si="12"/>
        <v>0.75609756097560976</v>
      </c>
      <c r="AN64" s="5">
        <f>IF(시군구!$AL64="","자료無",IF(시군구!$AL64=0,0,시군구!AM64/시군구!$AL64))</f>
        <v>0</v>
      </c>
      <c r="AO64" s="5"/>
      <c r="AP64" s="5">
        <f>IF(시군구!$AL64="","자료無",IF(시군구!$AL64=0,0,시군구!AO64/시군구!$AL64))</f>
        <v>0.29268292682926828</v>
      </c>
      <c r="AQ64" s="5">
        <f>IF(시군구!$AL64="","자료無",IF(시군구!$AL64=0,0,시군구!AP64/시군구!$AL64))</f>
        <v>0</v>
      </c>
      <c r="AR64" s="5">
        <f>IF(시군구!$AL64="","자료無",IF(시군구!$AL64=0,0,시군구!AQ64/시군구!$AL64))</f>
        <v>0.1951219512195122</v>
      </c>
      <c r="AS64" s="33">
        <f>IF(시군구!$AL64="","자료無",IF(시군구!$AL64=0,0,시군구!AR64/시군구!$AL64))</f>
        <v>0.26829268292682928</v>
      </c>
    </row>
    <row r="65" spans="1:45" outlineLevel="2">
      <c r="A65" s="45"/>
      <c r="B65" s="28" t="s">
        <v>124</v>
      </c>
      <c r="C65" s="51" t="s">
        <v>66</v>
      </c>
      <c r="D65" s="30">
        <f t="shared" si="7"/>
        <v>1</v>
      </c>
      <c r="E65" s="5">
        <f>IF(시군구!$C65="","자료無",IF(시군구!$C65=0,0,시군구!D65/시군구!$C65))</f>
        <v>2.6315789473684209E-2</v>
      </c>
      <c r="F65" s="5"/>
      <c r="G65" s="5">
        <f>IF(시군구!$C65="","자료無",IF(시군구!$C65=0,0,시군구!F65/시군구!$C65))</f>
        <v>7.8947368421052627E-2</v>
      </c>
      <c r="H65" s="5">
        <f>IF(시군구!$C65="","자료無",IF(시군구!$C65=0,0,시군구!G65/시군구!$C65))</f>
        <v>0.42105263157894735</v>
      </c>
      <c r="I65" s="5">
        <f>IF(시군구!$C65="","자료無",IF(시군구!$C65=0,0,시군구!H65/시군구!$C65))</f>
        <v>0.30263157894736842</v>
      </c>
      <c r="J65" s="33">
        <f>IF(시군구!$C65="","자료無",IF(시군구!$C65=0,0,시군구!I65/시군구!$C65))</f>
        <v>0.17105263157894737</v>
      </c>
      <c r="K65" s="32">
        <f t="shared" si="8"/>
        <v>1</v>
      </c>
      <c r="L65" s="5">
        <f>IF(시군구!$J65="","자료無",IF(시군구!$J65=0,0,시군구!K65/시군구!$J65))</f>
        <v>0</v>
      </c>
      <c r="M65" s="5"/>
      <c r="N65" s="5">
        <f>IF(시군구!$J65="","자료無",IF(시군구!$J65=0,0,시군구!M65/시군구!$J65))</f>
        <v>0</v>
      </c>
      <c r="O65" s="5">
        <f>IF(시군구!$J65="","자료無",IF(시군구!$J65=0,0,시군구!N65/시군구!$J65))</f>
        <v>0.5714285714285714</v>
      </c>
      <c r="P65" s="5">
        <f>IF(시군구!$J65="","자료無",IF(시군구!$J65=0,0,시군구!O65/시군구!$J65))</f>
        <v>0.2857142857142857</v>
      </c>
      <c r="Q65" s="36">
        <f>IF(시군구!$J65="","자료無",IF(시군구!$J65=0,0,시군구!P65/시군구!$J65))</f>
        <v>0.14285714285714285</v>
      </c>
      <c r="R65" s="32">
        <f t="shared" si="9"/>
        <v>1</v>
      </c>
      <c r="S65" s="5">
        <f>IF(시군구!$Q65="","자료無",IF(시군구!$Q65=0,0,시군구!R65/시군구!$Q65))</f>
        <v>0</v>
      </c>
      <c r="T65" s="5"/>
      <c r="U65" s="5">
        <f>IF(시군구!$Q65="","자료無",IF(시군구!$Q65=0,0,시군구!T65/시군구!$Q65))</f>
        <v>0</v>
      </c>
      <c r="V65" s="5">
        <f>IF(시군구!$Q65="","자료無",IF(시군구!$Q65=0,0,시군구!U65/시군구!$Q65))</f>
        <v>0.42857142857142855</v>
      </c>
      <c r="W65" s="5">
        <f>IF(시군구!$Q65="","자료無",IF(시군구!$Q65=0,0,시군구!V65/시군구!$Q65))</f>
        <v>0.19047619047619047</v>
      </c>
      <c r="X65" s="33">
        <f>IF(시군구!$Q65="","자료無",IF(시군구!$Q65=0,0,시군구!W65/시군구!$Q65))</f>
        <v>0.38095238095238093</v>
      </c>
      <c r="Y65" s="32">
        <f t="shared" si="10"/>
        <v>4.8710601719197708E-2</v>
      </c>
      <c r="Z65" s="5">
        <f>IF(시군구!$X65="","자료無",IF(시군구!$X65=0,0,시군구!Y65/시군구!$X65))</f>
        <v>0</v>
      </c>
      <c r="AA65" s="5"/>
      <c r="AB65" s="5">
        <f>IF(시군구!$X65="","자료無",IF(시군구!$X65=0,0,시군구!AA65/시군구!$X65))</f>
        <v>4.2979942693409743E-3</v>
      </c>
      <c r="AC65" s="5">
        <f>IF(시군구!$X65="","자료無",IF(시군구!$X65=0,0,시군구!AB65/시군구!$X65))</f>
        <v>2.5787965616045846E-2</v>
      </c>
      <c r="AD65" s="5">
        <f>IF(시군구!$X65="","자료無",IF(시군구!$X65=0,0,시군구!AC65/시군구!$X65))</f>
        <v>1.7191977077363897E-2</v>
      </c>
      <c r="AE65" s="5">
        <f>IF(시군구!$X65="","자료無",IF(시군구!$X65=0,0,시군구!AD65/시군구!$X65))</f>
        <v>1.4326647564469914E-3</v>
      </c>
      <c r="AF65" s="32">
        <f t="shared" si="17"/>
        <v>0.5</v>
      </c>
      <c r="AG65" s="5">
        <f>IF(시군구!$AE65="","자료無",IF(시군구!$AE65=0,0,시군구!AF65/시군구!$AE65))</f>
        <v>0</v>
      </c>
      <c r="AH65" s="5"/>
      <c r="AI65" s="5">
        <f>IF(시군구!$AE65="","자료無",IF(시군구!$AE65=0,0,시군구!AH65/시군구!$AE65))</f>
        <v>0</v>
      </c>
      <c r="AJ65" s="5">
        <f>IF(시군구!$AE65="","자료無",IF(시군구!$AE65=0,0,시군구!AI65/시군구!$AE65))</f>
        <v>0.16666666666666666</v>
      </c>
      <c r="AK65" s="5">
        <f>IF(시군구!$AE65="","자료無",IF(시군구!$AE65=0,0,시군구!AJ65/시군구!$AE65))</f>
        <v>0.33333333333333331</v>
      </c>
      <c r="AL65" s="5">
        <f>IF(시군구!$AE65="","자료無",IF(시군구!$AE65=0,0,시군구!AK65/시군구!$AE65))</f>
        <v>0</v>
      </c>
      <c r="AM65" s="32">
        <f t="shared" si="12"/>
        <v>4.3290043290043288E-2</v>
      </c>
      <c r="AN65" s="5">
        <f>IF(시군구!$AL65="","자료無",IF(시군구!$AL65=0,0,시군구!AM65/시군구!$AL65))</f>
        <v>0</v>
      </c>
      <c r="AO65" s="5"/>
      <c r="AP65" s="5">
        <f>IF(시군구!$AL65="","자료無",IF(시군구!$AL65=0,0,시군구!AO65/시군구!$AL65))</f>
        <v>2.1645021645021644E-2</v>
      </c>
      <c r="AQ65" s="5">
        <f>IF(시군구!$AL65="","자료無",IF(시군구!$AL65=0,0,시군구!AP65/시군구!$AL65))</f>
        <v>1.2987012987012988E-2</v>
      </c>
      <c r="AR65" s="5">
        <f>IF(시군구!$AL65="","자료無",IF(시군구!$AL65=0,0,시군구!AQ65/시군구!$AL65))</f>
        <v>8.658008658008658E-3</v>
      </c>
      <c r="AS65" s="33">
        <f>IF(시군구!$AL65="","자료無",IF(시군구!$AL65=0,0,시군구!AR65/시군구!$AL65))</f>
        <v>0</v>
      </c>
    </row>
    <row r="66" spans="1:45" outlineLevel="1">
      <c r="A66" s="55" t="s">
        <v>82</v>
      </c>
      <c r="B66" s="56"/>
      <c r="C66" s="65"/>
      <c r="D66" s="58"/>
      <c r="E66" s="59">
        <f>SUBTOTAL(1,E56:E65)</f>
        <v>6.152284348130431E-2</v>
      </c>
      <c r="F66" s="59"/>
      <c r="G66" s="59">
        <f>SUBTOTAL(1,G56:G65)</f>
        <v>0.24493623369298523</v>
      </c>
      <c r="H66" s="59">
        <f>SUBTOTAL(1,H56:H65)</f>
        <v>0.32594515402478297</v>
      </c>
      <c r="I66" s="59">
        <f>SUBTOTAL(1,I56:I65)</f>
        <v>0.27738491690394151</v>
      </c>
      <c r="J66" s="60">
        <f>SUBTOTAL(1,J56:J65)</f>
        <v>9.0210851896985994E-2</v>
      </c>
      <c r="K66" s="61"/>
      <c r="L66" s="59">
        <f>SUBTOTAL(1,L56:L65)</f>
        <v>0</v>
      </c>
      <c r="M66" s="59"/>
      <c r="N66" s="59">
        <f>SUBTOTAL(1,N56:N65)</f>
        <v>0.14404140589404088</v>
      </c>
      <c r="O66" s="59">
        <f>SUBTOTAL(1,O56:O65)</f>
        <v>0.51099218635409271</v>
      </c>
      <c r="P66" s="59">
        <f>SUBTOTAL(1,P56:P65)</f>
        <v>0.26733039894393185</v>
      </c>
      <c r="Q66" s="62">
        <f>SUBTOTAL(1,Q56:Q65)</f>
        <v>7.7636008807934642E-2</v>
      </c>
      <c r="R66" s="61"/>
      <c r="S66" s="59">
        <f>SUBTOTAL(1,S56:S65)</f>
        <v>0</v>
      </c>
      <c r="T66" s="59"/>
      <c r="U66" s="59">
        <f>SUBTOTAL(1,U56:U65)</f>
        <v>5.2967154560308739E-2</v>
      </c>
      <c r="V66" s="59">
        <f>SUBTOTAL(1,V56:V65)</f>
        <v>0.3194053889222066</v>
      </c>
      <c r="W66" s="59">
        <f>SUBTOTAL(1,W56:W65)</f>
        <v>0.31991771017071791</v>
      </c>
      <c r="X66" s="60">
        <f>SUBTOTAL(1,X56:X65)</f>
        <v>0.30770974634676679</v>
      </c>
      <c r="Y66" s="61"/>
      <c r="Z66" s="59">
        <f>SUBTOTAL(1,Z56:Z65)</f>
        <v>6.2762367466277667E-3</v>
      </c>
      <c r="AA66" s="59"/>
      <c r="AB66" s="59">
        <f>SUBTOTAL(1,AB56:AB65)</f>
        <v>9.5074095371098871E-2</v>
      </c>
      <c r="AC66" s="59">
        <f>SUBTOTAL(1,AC56:AC65)</f>
        <v>0.19611165633185534</v>
      </c>
      <c r="AD66" s="59">
        <f>SUBTOTAL(1,AD56:AD65)</f>
        <v>0.14359443247003079</v>
      </c>
      <c r="AE66" s="60">
        <f>SUBTOTAL(1,AE56:AE65)</f>
        <v>2.758216778312373E-2</v>
      </c>
      <c r="AF66" s="61"/>
      <c r="AG66" s="59">
        <f>SUBTOTAL(1,AG56:AG65)</f>
        <v>0</v>
      </c>
      <c r="AH66" s="59"/>
      <c r="AI66" s="59">
        <f>SUBTOTAL(1,AI56:AI65)</f>
        <v>5.4166666666666662E-2</v>
      </c>
      <c r="AJ66" s="59">
        <f>SUBTOTAL(1,AJ56:AJ65)</f>
        <v>0.1125</v>
      </c>
      <c r="AK66" s="59">
        <f>SUBTOTAL(1,AK56:AK65)</f>
        <v>0.16249999999999998</v>
      </c>
      <c r="AL66" s="60">
        <f>SUBTOTAL(1,AL56:AL65)</f>
        <v>2.0833333333333332E-2</v>
      </c>
      <c r="AM66" s="61"/>
      <c r="AN66" s="59">
        <f>SUBTOTAL(1,AN56:AN65)</f>
        <v>0</v>
      </c>
      <c r="AO66" s="59"/>
      <c r="AP66" s="59">
        <f>SUBTOTAL(1,AP56:AP65)</f>
        <v>9.9624889142071418E-2</v>
      </c>
      <c r="AQ66" s="59">
        <f>SUBTOTAL(1,AQ56:AQ65)</f>
        <v>0.14594767686936255</v>
      </c>
      <c r="AR66" s="59">
        <f>SUBTOTAL(1,AR56:AR65)</f>
        <v>0.15262158903898945</v>
      </c>
      <c r="AS66" s="60">
        <f>SUBTOTAL(1,AS56:AS65)</f>
        <v>6.0312874997066543E-2</v>
      </c>
    </row>
    <row r="67" spans="1:45" outlineLevel="2">
      <c r="A67" s="45"/>
      <c r="B67" s="28" t="s">
        <v>126</v>
      </c>
      <c r="C67" s="52" t="s">
        <v>44</v>
      </c>
      <c r="D67" s="30">
        <f t="shared" si="7"/>
        <v>1</v>
      </c>
      <c r="E67" s="5">
        <f>IF(시군구!$C67="","자료無",IF(시군구!$C67=0,0,시군구!D67/시군구!$C67))</f>
        <v>9.5238095238095233E-2</v>
      </c>
      <c r="F67" s="5"/>
      <c r="G67" s="5">
        <f>IF(시군구!$C67="","자료無",IF(시군구!$C67=0,0,시군구!F67/시군구!$C67))</f>
        <v>0.24829931972789115</v>
      </c>
      <c r="H67" s="5">
        <f>IF(시군구!$C67="","자료無",IF(시군구!$C67=0,0,시군구!G67/시군구!$C67))</f>
        <v>0.30272108843537415</v>
      </c>
      <c r="I67" s="5">
        <f>IF(시군구!$C67="","자료無",IF(시군구!$C67=0,0,시군구!H67/시군구!$C67))</f>
        <v>0.27551020408163263</v>
      </c>
      <c r="J67" s="33">
        <f>IF(시군구!$C67="","자료無",IF(시군구!$C67=0,0,시군구!I67/시군구!$C67))</f>
        <v>7.8231292517006806E-2</v>
      </c>
      <c r="K67" s="32">
        <f t="shared" si="8"/>
        <v>1</v>
      </c>
      <c r="L67" s="5">
        <f>IF(시군구!$J67="","자료無",IF(시군구!$J67=0,0,시군구!K67/시군구!$J67))</f>
        <v>0</v>
      </c>
      <c r="M67" s="5"/>
      <c r="N67" s="5">
        <f>IF(시군구!$J67="","자료無",IF(시군구!$J67=0,0,시군구!M67/시군구!$J67))</f>
        <v>0.17647058823529413</v>
      </c>
      <c r="O67" s="5">
        <f>IF(시군구!$J67="","자료無",IF(시군구!$J67=0,0,시군구!N67/시군구!$J67))</f>
        <v>0.29411764705882354</v>
      </c>
      <c r="P67" s="5">
        <f>IF(시군구!$J67="","자료無",IF(시군구!$J67=0,0,시군구!O67/시군구!$J67))</f>
        <v>0.44117647058823528</v>
      </c>
      <c r="Q67" s="36">
        <f>IF(시군구!$J67="","자료無",IF(시군구!$J67=0,0,시군구!P67/시군구!$J67))</f>
        <v>8.8235294117647065E-2</v>
      </c>
      <c r="R67" s="32">
        <f t="shared" si="9"/>
        <v>1</v>
      </c>
      <c r="S67" s="5">
        <f>IF(시군구!$Q67="","자료無",IF(시군구!$Q67=0,0,시군구!R67/시군구!$Q67))</f>
        <v>1.8181818181818181E-2</v>
      </c>
      <c r="T67" s="5"/>
      <c r="U67" s="5">
        <f>IF(시군구!$Q67="","자료無",IF(시군구!$Q67=0,0,시군구!T67/시군구!$Q67))</f>
        <v>0.10909090909090909</v>
      </c>
      <c r="V67" s="5">
        <f>IF(시군구!$Q67="","자료無",IF(시군구!$Q67=0,0,시군구!U67/시군구!$Q67))</f>
        <v>0.30909090909090908</v>
      </c>
      <c r="W67" s="5">
        <f>IF(시군구!$Q67="","자료無",IF(시군구!$Q67=0,0,시군구!V67/시군구!$Q67))</f>
        <v>0.29090909090909089</v>
      </c>
      <c r="X67" s="33">
        <f>IF(시군구!$Q67="","자료無",IF(시군구!$Q67=0,0,시군구!W67/시군구!$Q67))</f>
        <v>0.27272727272727271</v>
      </c>
      <c r="Y67" s="32">
        <f t="shared" si="10"/>
        <v>1</v>
      </c>
      <c r="Z67" s="5">
        <f>IF(시군구!$X67="","자료無",IF(시군구!$X67=0,0,시군구!Y67/시군구!$X67))</f>
        <v>0.10204081632653061</v>
      </c>
      <c r="AA67" s="5"/>
      <c r="AB67" s="5">
        <f>IF(시군구!$X67="","자료無",IF(시군구!$X67=0,0,시군구!AA67/시군구!$X67))</f>
        <v>0.20408163265306123</v>
      </c>
      <c r="AC67" s="5">
        <f>IF(시군구!$X67="","자료無",IF(시군구!$X67=0,0,시군구!AB67/시군구!$X67))</f>
        <v>0.22448979591836735</v>
      </c>
      <c r="AD67" s="5">
        <f>IF(시군구!$X67="","자료無",IF(시군구!$X67=0,0,시군구!AC67/시군구!$X67))</f>
        <v>0.24489795918367346</v>
      </c>
      <c r="AE67" s="5">
        <f>IF(시군구!$X67="","자료無",IF(시군구!$X67=0,0,시군구!AD67/시군구!$X67))</f>
        <v>0.22448979591836735</v>
      </c>
      <c r="AF67" s="32">
        <f t="shared" ref="AF67" si="18">SUM(AG67:AL67)</f>
        <v>1</v>
      </c>
      <c r="AG67" s="5">
        <f>IF(시군구!$AE67="","자료無",IF(시군구!$AE67=0,0,시군구!AF67/시군구!$AE67))</f>
        <v>0</v>
      </c>
      <c r="AH67" s="5"/>
      <c r="AI67" s="5">
        <f>IF(시군구!$AE67="","자료無",IF(시군구!$AE67=0,0,시군구!AH67/시군구!$AE67))</f>
        <v>0</v>
      </c>
      <c r="AJ67" s="5">
        <f>IF(시군구!$AE67="","자료無",IF(시군구!$AE67=0,0,시군구!AI67/시군구!$AE67))</f>
        <v>1</v>
      </c>
      <c r="AK67" s="5">
        <f>IF(시군구!$AE67="","자료無",IF(시군구!$AE67=0,0,시군구!AJ67/시군구!$AE67))</f>
        <v>0</v>
      </c>
      <c r="AL67" s="5">
        <f>IF(시군구!$AE67="","자료無",IF(시군구!$AE67=0,0,시군구!AK67/시군구!$AE67))</f>
        <v>0</v>
      </c>
      <c r="AM67" s="32">
        <f t="shared" si="12"/>
        <v>1</v>
      </c>
      <c r="AN67" s="5">
        <f>IF(시군구!$AL67="","자료無",IF(시군구!$AL67=0,0,시군구!AM67/시군구!$AL67))</f>
        <v>0</v>
      </c>
      <c r="AO67" s="5"/>
      <c r="AP67" s="5">
        <f>IF(시군구!$AL67="","자료無",IF(시군구!$AL67=0,0,시군구!AO67/시군구!$AL67))</f>
        <v>0.2857142857142857</v>
      </c>
      <c r="AQ67" s="5">
        <f>IF(시군구!$AL67="","자료無",IF(시군구!$AL67=0,0,시군구!AP67/시군구!$AL67))</f>
        <v>0.33333333333333331</v>
      </c>
      <c r="AR67" s="5">
        <f>IF(시군구!$AL67="","자료無",IF(시군구!$AL67=0,0,시군구!AQ67/시군구!$AL67))</f>
        <v>0.33333333333333331</v>
      </c>
      <c r="AS67" s="33">
        <f>IF(시군구!$AL67="","자료無",IF(시군구!$AL67=0,0,시군구!AR67/시군구!$AL67))</f>
        <v>4.7619047619047616E-2</v>
      </c>
    </row>
    <row r="68" spans="1:45" outlineLevel="2">
      <c r="A68" s="45"/>
      <c r="B68" s="28" t="s">
        <v>127</v>
      </c>
      <c r="C68" s="52" t="s">
        <v>43</v>
      </c>
      <c r="D68" s="30">
        <f t="shared" si="7"/>
        <v>0.99999999999999989</v>
      </c>
      <c r="E68" s="5">
        <f>IF(시군구!$C68="","자료無",IF(시군구!$C68=0,0,시군구!D68/시군구!$C68))</f>
        <v>9.0909090909090912E-2</v>
      </c>
      <c r="F68" s="5"/>
      <c r="G68" s="5">
        <f>IF(시군구!$C68="","자료無",IF(시군구!$C68=0,0,시군구!F68/시군구!$C68))</f>
        <v>0.24431818181818182</v>
      </c>
      <c r="H68" s="5">
        <f>IF(시군구!$C68="","자료無",IF(시군구!$C68=0,0,시군구!G68/시군구!$C68))</f>
        <v>0.27272727272727271</v>
      </c>
      <c r="I68" s="5">
        <f>IF(시군구!$C68="","자료無",IF(시군구!$C68=0,0,시군구!H68/시군구!$C68))</f>
        <v>0.28693181818181818</v>
      </c>
      <c r="J68" s="33">
        <f>IF(시군구!$C68="","자료無",IF(시군구!$C68=0,0,시군구!I68/시군구!$C68))</f>
        <v>0.10511363636363637</v>
      </c>
      <c r="K68" s="32">
        <f t="shared" si="8"/>
        <v>1</v>
      </c>
      <c r="L68" s="5">
        <f>IF(시군구!$J68="","자료無",IF(시군구!$J68=0,0,시군구!K68/시군구!$J68))</f>
        <v>0</v>
      </c>
      <c r="M68" s="5"/>
      <c r="N68" s="5">
        <f>IF(시군구!$J68="","자료無",IF(시군구!$J68=0,0,시군구!M68/시군구!$J68))</f>
        <v>0.25</v>
      </c>
      <c r="O68" s="5">
        <f>IF(시군구!$J68="","자료無",IF(시군구!$J68=0,0,시군구!N68/시군구!$J68))</f>
        <v>0.44444444444444442</v>
      </c>
      <c r="P68" s="5">
        <f>IF(시군구!$J68="","자료無",IF(시군구!$J68=0,0,시군구!O68/시군구!$J68))</f>
        <v>0.25</v>
      </c>
      <c r="Q68" s="36">
        <f>IF(시군구!$J68="","자료無",IF(시군구!$J68=0,0,시군구!P68/시군구!$J68))</f>
        <v>5.5555555555555552E-2</v>
      </c>
      <c r="R68" s="32">
        <f t="shared" si="9"/>
        <v>1</v>
      </c>
      <c r="S68" s="5">
        <f>IF(시군구!$Q68="","자료無",IF(시군구!$Q68=0,0,시군구!R68/시군구!$Q68))</f>
        <v>2.2988505747126436E-2</v>
      </c>
      <c r="T68" s="5"/>
      <c r="U68" s="5">
        <f>IF(시군구!$Q68="","자료無",IF(시군구!$Q68=0,0,시군구!T68/시군구!$Q68))</f>
        <v>0.13793103448275862</v>
      </c>
      <c r="V68" s="5">
        <f>IF(시군구!$Q68="","자료無",IF(시군구!$Q68=0,0,시군구!U68/시군구!$Q68))</f>
        <v>0.26436781609195403</v>
      </c>
      <c r="W68" s="5">
        <f>IF(시군구!$Q68="","자료無",IF(시군구!$Q68=0,0,시군구!V68/시군구!$Q68))</f>
        <v>0.2988505747126437</v>
      </c>
      <c r="X68" s="33">
        <f>IF(시군구!$Q68="","자료無",IF(시군구!$Q68=0,0,시군구!W68/시군구!$Q68))</f>
        <v>0.27586206896551724</v>
      </c>
      <c r="Y68" s="32">
        <f t="shared" si="10"/>
        <v>1</v>
      </c>
      <c r="Z68" s="5">
        <f>IF(시군구!$X68="","자료無",IF(시군구!$X68=0,0,시군구!Y68/시군구!$X68))</f>
        <v>7.2727272727272724E-2</v>
      </c>
      <c r="AA68" s="5"/>
      <c r="AB68" s="5">
        <f>IF(시군구!$X68="","자료無",IF(시군구!$X68=0,0,시군구!AA68/시군구!$X68))</f>
        <v>0.27272727272727271</v>
      </c>
      <c r="AC68" s="5">
        <f>IF(시군구!$X68="","자료無",IF(시군구!$X68=0,0,시군구!AB68/시군구!$X68))</f>
        <v>0.30909090909090908</v>
      </c>
      <c r="AD68" s="5">
        <f>IF(시군구!$X68="","자료無",IF(시군구!$X68=0,0,시군구!AC68/시군구!$X68))</f>
        <v>0.23636363636363636</v>
      </c>
      <c r="AE68" s="5">
        <f>IF(시군구!$X68="","자료無",IF(시군구!$X68=0,0,시군구!AD68/시군구!$X68))</f>
        <v>0.10909090909090909</v>
      </c>
      <c r="AF68" s="32">
        <f t="shared" ref="AF68:AF71" si="19">SUM(AG68:AL68)</f>
        <v>1</v>
      </c>
      <c r="AG68" s="5">
        <f>IF(시군구!$AE68="","자료無",IF(시군구!$AE68=0,0,시군구!AF68/시군구!$AE68))</f>
        <v>0</v>
      </c>
      <c r="AH68" s="5"/>
      <c r="AI68" s="5">
        <f>IF(시군구!$AE68="","자료無",IF(시군구!$AE68=0,0,시군구!AH68/시군구!$AE68))</f>
        <v>0.25</v>
      </c>
      <c r="AJ68" s="5">
        <f>IF(시군구!$AE68="","자료無",IF(시군구!$AE68=0,0,시군구!AI68/시군구!$AE68))</f>
        <v>0.5</v>
      </c>
      <c r="AK68" s="5">
        <f>IF(시군구!$AE68="","자료無",IF(시군구!$AE68=0,0,시군구!AJ68/시군구!$AE68))</f>
        <v>0.25</v>
      </c>
      <c r="AL68" s="5">
        <f>IF(시군구!$AE68="","자료無",IF(시군구!$AE68=0,0,시군구!AK68/시군구!$AE68))</f>
        <v>0</v>
      </c>
      <c r="AM68" s="32">
        <f t="shared" si="12"/>
        <v>1</v>
      </c>
      <c r="AN68" s="5">
        <f>IF(시군구!$AL68="","자료無",IF(시군구!$AL68=0,0,시군구!AM68/시군구!$AL68))</f>
        <v>5.2631578947368418E-2</v>
      </c>
      <c r="AO68" s="5"/>
      <c r="AP68" s="5">
        <f>IF(시군구!$AL68="","자료無",IF(시군구!$AL68=0,0,시군구!AO68/시군구!$AL68))</f>
        <v>0.21052631578947367</v>
      </c>
      <c r="AQ68" s="5">
        <f>IF(시군구!$AL68="","자료無",IF(시군구!$AL68=0,0,시군구!AP68/시군구!$AL68))</f>
        <v>0.26315789473684209</v>
      </c>
      <c r="AR68" s="5">
        <f>IF(시군구!$AL68="","자료無",IF(시군구!$AL68=0,0,시군구!AQ68/시군구!$AL68))</f>
        <v>0.47368421052631576</v>
      </c>
      <c r="AS68" s="33">
        <f>IF(시군구!$AL68="","자료無",IF(시군구!$AL68=0,0,시군구!AR68/시군구!$AL68))</f>
        <v>0</v>
      </c>
    </row>
    <row r="69" spans="1:45" outlineLevel="2">
      <c r="A69" s="45"/>
      <c r="B69" s="28" t="s">
        <v>127</v>
      </c>
      <c r="C69" s="52" t="s">
        <v>128</v>
      </c>
      <c r="D69" s="30">
        <f t="shared" ref="D69" si="20">SUM(E69:J69)</f>
        <v>0.99999999999999989</v>
      </c>
      <c r="E69" s="5">
        <f>IF(시군구!$C69="","자료無",IF(시군구!$C69=0,0,시군구!D69/시군구!$C69))</f>
        <v>8.5626911314984705E-2</v>
      </c>
      <c r="F69" s="5"/>
      <c r="G69" s="5">
        <f>IF(시군구!$C69="","자료無",IF(시군구!$C69=0,0,시군구!F69/시군구!$C69))</f>
        <v>0.25688073394495414</v>
      </c>
      <c r="H69" s="5">
        <f>IF(시군구!$C69="","자료無",IF(시군구!$C69=0,0,시군구!G69/시군구!$C69))</f>
        <v>0.3577981651376147</v>
      </c>
      <c r="I69" s="5">
        <f>IF(시군구!$C69="","자료無",IF(시군구!$C69=0,0,시군구!H69/시군구!$C69))</f>
        <v>0.19266055045871561</v>
      </c>
      <c r="J69" s="33">
        <f>IF(시군구!$C69="","자료無",IF(시군구!$C69=0,0,시군구!I69/시군구!$C69))</f>
        <v>0.10703363914373089</v>
      </c>
      <c r="K69" s="32">
        <f t="shared" ref="K69" si="21">SUM(L69:Q69)</f>
        <v>1</v>
      </c>
      <c r="L69" s="5">
        <f>IF(시군구!$J69="","자료無",IF(시군구!$J69=0,0,시군구!K69/시군구!$J69))</f>
        <v>0</v>
      </c>
      <c r="M69" s="5"/>
      <c r="N69" s="5">
        <f>IF(시군구!$J69="","자료無",IF(시군구!$J69=0,0,시군구!M69/시군구!$J69))</f>
        <v>0.23529411764705882</v>
      </c>
      <c r="O69" s="5">
        <f>IF(시군구!$J69="","자료無",IF(시군구!$J69=0,0,시군구!N69/시군구!$J69))</f>
        <v>0.70588235294117652</v>
      </c>
      <c r="P69" s="5">
        <f>IF(시군구!$J69="","자료無",IF(시군구!$J69=0,0,시군구!O69/시군구!$J69))</f>
        <v>0</v>
      </c>
      <c r="Q69" s="36">
        <f>IF(시군구!$J69="","자료無",IF(시군구!$J69=0,0,시군구!P69/시군구!$J69))</f>
        <v>5.8823529411764705E-2</v>
      </c>
      <c r="R69" s="32">
        <f t="shared" ref="R69" si="22">SUM(S69:X69)</f>
        <v>1</v>
      </c>
      <c r="S69" s="5">
        <f>IF(시군구!$Q69="","자료無",IF(시군구!$Q69=0,0,시군구!R69/시군구!$Q69))</f>
        <v>1.2658227848101266E-2</v>
      </c>
      <c r="T69" s="5"/>
      <c r="U69" s="5">
        <f>IF(시군구!$Q69="","자료無",IF(시군구!$Q69=0,0,시군구!T69/시군구!$Q69))</f>
        <v>0.15189873417721519</v>
      </c>
      <c r="V69" s="5">
        <f>IF(시군구!$Q69="","자료無",IF(시군구!$Q69=0,0,시군구!U69/시군구!$Q69))</f>
        <v>0.27848101265822783</v>
      </c>
      <c r="W69" s="5">
        <f>IF(시군구!$Q69="","자료無",IF(시군구!$Q69=0,0,시군구!V69/시군구!$Q69))</f>
        <v>0.31645569620253167</v>
      </c>
      <c r="X69" s="33">
        <f>IF(시군구!$Q69="","자료無",IF(시군구!$Q69=0,0,시군구!W69/시군구!$Q69))</f>
        <v>0.24050632911392406</v>
      </c>
      <c r="Y69" s="32">
        <f t="shared" ref="Y69" si="23">SUM(Z69:AE69)</f>
        <v>1</v>
      </c>
      <c r="Z69" s="5">
        <f>IF(시군구!$X69="","자료無",IF(시군구!$X69=0,0,시군구!Y69/시군구!$X69))</f>
        <v>0.11475409836065574</v>
      </c>
      <c r="AA69" s="5"/>
      <c r="AB69" s="5">
        <f>IF(시군구!$X69="","자료無",IF(시군구!$X69=0,0,시군구!AA69/시군구!$X69))</f>
        <v>0.29508196721311475</v>
      </c>
      <c r="AC69" s="5">
        <f>IF(시군구!$X69="","자료無",IF(시군구!$X69=0,0,시군구!AB69/시군구!$X69))</f>
        <v>0.21311475409836064</v>
      </c>
      <c r="AD69" s="5">
        <f>IF(시군구!$X69="","자료無",IF(시군구!$X69=0,0,시군구!AC69/시군구!$X69))</f>
        <v>0.29508196721311475</v>
      </c>
      <c r="AE69" s="5">
        <f>IF(시군구!$X69="","자료無",IF(시군구!$X69=0,0,시군구!AD69/시군구!$X69))</f>
        <v>8.1967213114754092E-2</v>
      </c>
      <c r="AF69" s="32">
        <f t="shared" si="19"/>
        <v>0.99999999999999989</v>
      </c>
      <c r="AG69" s="5">
        <f>IF(시군구!$AE69="","자료無",IF(시군구!$AE69=0,0,시군구!AF69/시군구!$AE69))</f>
        <v>0.14285714285714285</v>
      </c>
      <c r="AH69" s="5"/>
      <c r="AI69" s="5">
        <f>IF(시군구!$AE69="","자료無",IF(시군구!$AE69=0,0,시군구!AH69/시군구!$AE69))</f>
        <v>0</v>
      </c>
      <c r="AJ69" s="5">
        <f>IF(시군구!$AE69="","자료無",IF(시군구!$AE69=0,0,시군구!AI69/시군구!$AE69))</f>
        <v>0.2857142857142857</v>
      </c>
      <c r="AK69" s="5">
        <f>IF(시군구!$AE69="","자료無",IF(시군구!$AE69=0,0,시군구!AJ69/시군구!$AE69))</f>
        <v>0.2857142857142857</v>
      </c>
      <c r="AL69" s="5">
        <f>IF(시군구!$AE69="","자료無",IF(시군구!$AE69=0,0,시군구!AK69/시군구!$AE69))</f>
        <v>0.2857142857142857</v>
      </c>
      <c r="AM69" s="32">
        <f t="shared" ref="AM69" si="24">SUM(AN69:AS69)</f>
        <v>1</v>
      </c>
      <c r="AN69" s="5">
        <f>IF(시군구!$AL69="","자료無",IF(시군구!$AL69=0,0,시군구!AM69/시군구!$AL69))</f>
        <v>0.13333333333333333</v>
      </c>
      <c r="AO69" s="5"/>
      <c r="AP69" s="5">
        <f>IF(시군구!$AL69="","자료無",IF(시군구!$AL69=0,0,시군구!AO69/시군구!$AL69))</f>
        <v>0.33333333333333331</v>
      </c>
      <c r="AQ69" s="5">
        <f>IF(시군구!$AL69="","자료無",IF(시군구!$AL69=0,0,시군구!AP69/시군구!$AL69))</f>
        <v>0.4</v>
      </c>
      <c r="AR69" s="5">
        <f>IF(시군구!$AL69="","자료無",IF(시군구!$AL69=0,0,시군구!AQ69/시군구!$AL69))</f>
        <v>0.13333333333333333</v>
      </c>
      <c r="AS69" s="33">
        <f>IF(시군구!$AL69="","자료無",IF(시군구!$AL69=0,0,시군구!AR69/시군구!$AL69))</f>
        <v>0</v>
      </c>
    </row>
    <row r="70" spans="1:45" outlineLevel="2">
      <c r="A70" s="45"/>
      <c r="B70" s="28" t="s">
        <v>127</v>
      </c>
      <c r="C70" s="52" t="s">
        <v>49</v>
      </c>
      <c r="D70" s="30">
        <f t="shared" si="7"/>
        <v>1</v>
      </c>
      <c r="E70" s="5">
        <f>IF(시군구!$C70="","자료無",IF(시군구!$C70=0,0,시군구!D70/시군구!$C70))</f>
        <v>8.5714285714285715E-2</v>
      </c>
      <c r="F70" s="5"/>
      <c r="G70" s="5">
        <f>IF(시군구!$C70="","자료無",IF(시군구!$C70=0,0,시군구!F70/시군구!$C70))</f>
        <v>0.22637362637362637</v>
      </c>
      <c r="H70" s="5">
        <f>IF(시군구!$C70="","자료無",IF(시군구!$C70=0,0,시군구!G70/시군구!$C70))</f>
        <v>0.33846153846153848</v>
      </c>
      <c r="I70" s="5">
        <f>IF(시군구!$C70="","자료無",IF(시군구!$C70=0,0,시군구!H70/시군구!$C70))</f>
        <v>0.23516483516483516</v>
      </c>
      <c r="J70" s="33">
        <f>IF(시군구!$C70="","자료無",IF(시군구!$C70=0,0,시군구!I70/시군구!$C70))</f>
        <v>0.11428571428571428</v>
      </c>
      <c r="K70" s="32">
        <f t="shared" si="8"/>
        <v>1</v>
      </c>
      <c r="L70" s="5">
        <f>IF(시군구!$J70="","자료無",IF(시군구!$J70=0,0,시군구!K70/시군구!$J70))</f>
        <v>0</v>
      </c>
      <c r="M70" s="5"/>
      <c r="N70" s="5">
        <f>IF(시군구!$J70="","자료無",IF(시군구!$J70=0,0,시군구!M70/시군구!$J70))</f>
        <v>0.16981132075471697</v>
      </c>
      <c r="O70" s="5">
        <f>IF(시군구!$J70="","자료無",IF(시군구!$J70=0,0,시군구!N70/시군구!$J70))</f>
        <v>0.32075471698113206</v>
      </c>
      <c r="P70" s="5">
        <f>IF(시군구!$J70="","자료無",IF(시군구!$J70=0,0,시군구!O70/시군구!$J70))</f>
        <v>0.45283018867924529</v>
      </c>
      <c r="Q70" s="36">
        <f>IF(시군구!$J70="","자료無",IF(시군구!$J70=0,0,시군구!P70/시군구!$J70))</f>
        <v>5.6603773584905662E-2</v>
      </c>
      <c r="R70" s="32">
        <f t="shared" si="9"/>
        <v>1</v>
      </c>
      <c r="S70" s="5">
        <f>IF(시군구!$Q70="","자료無",IF(시군구!$Q70=0,0,시군구!R70/시군구!$Q70))</f>
        <v>6.3291139240506328E-3</v>
      </c>
      <c r="T70" s="5"/>
      <c r="U70" s="5">
        <f>IF(시군구!$Q70="","자료無",IF(시군구!$Q70=0,0,시군구!T70/시군구!$Q70))</f>
        <v>0.17088607594936708</v>
      </c>
      <c r="V70" s="5">
        <f>IF(시군구!$Q70="","자료無",IF(시군구!$Q70=0,0,시군구!U70/시군구!$Q70))</f>
        <v>0.26582278481012656</v>
      </c>
      <c r="W70" s="5">
        <f>IF(시군구!$Q70="","자료無",IF(시군구!$Q70=0,0,시군구!V70/시군구!$Q70))</f>
        <v>0.24050632911392406</v>
      </c>
      <c r="X70" s="33">
        <f>IF(시군구!$Q70="","자료無",IF(시군구!$Q70=0,0,시군구!W70/시군구!$Q70))</f>
        <v>0.31645569620253167</v>
      </c>
      <c r="Y70" s="32">
        <f t="shared" si="10"/>
        <v>1.0071971211515394</v>
      </c>
      <c r="Z70" s="5">
        <f>IF(시군구!$X70="","자료無",IF(시군구!$X70=0,0,시군구!Y70/시군구!$X70))</f>
        <v>0.12195121951219512</v>
      </c>
      <c r="AA70" s="5"/>
      <c r="AB70" s="5">
        <f>IF(시군구!$X69="","자료無",IF(시군구!$X69=0,0,시군구!AA69/시군구!$X69))</f>
        <v>0.29508196721311475</v>
      </c>
      <c r="AC70" s="5">
        <f>IF(시군구!$X69="","자료無",IF(시군구!$X69=0,0,시군구!AB69/시군구!$X69))</f>
        <v>0.21311475409836064</v>
      </c>
      <c r="AD70" s="5">
        <f>IF(시군구!$X69="","자료無",IF(시군구!$X69=0,0,시군구!AC69/시군구!$X69))</f>
        <v>0.29508196721311475</v>
      </c>
      <c r="AE70" s="5">
        <f>IF(시군구!$X69="","자료無",IF(시군구!$X69=0,0,시군구!AD69/시군구!$X69))</f>
        <v>8.1967213114754092E-2</v>
      </c>
      <c r="AF70" s="32">
        <f t="shared" si="19"/>
        <v>1</v>
      </c>
      <c r="AG70" s="5">
        <f>IF(시군구!$AE70="","자료無",IF(시군구!$AE70=0,0,시군구!AF70/시군구!$AE70))</f>
        <v>0</v>
      </c>
      <c r="AH70" s="5"/>
      <c r="AI70" s="5">
        <f>IF(시군구!$AE70="","자료無",IF(시군구!$AE70=0,0,시군구!AH70/시군구!$AE70))</f>
        <v>0.4</v>
      </c>
      <c r="AJ70" s="5">
        <f>IF(시군구!$AE70="","자료無",IF(시군구!$AE70=0,0,시군구!AI70/시군구!$AE70))</f>
        <v>0.2</v>
      </c>
      <c r="AK70" s="5">
        <f>IF(시군구!$AE70="","자료無",IF(시군구!$AE70=0,0,시군구!AJ70/시군구!$AE70))</f>
        <v>0.4</v>
      </c>
      <c r="AL70" s="5">
        <f>IF(시군구!$AE70="","자료無",IF(시군구!$AE70=0,0,시군구!AK70/시군구!$AE70))</f>
        <v>0</v>
      </c>
      <c r="AM70" s="32">
        <f t="shared" si="12"/>
        <v>1</v>
      </c>
      <c r="AN70" s="5">
        <f>IF(시군구!$AL70="","자료無",IF(시군구!$AL70=0,0,시군구!AM70/시군구!$AL70))</f>
        <v>3.2258064516129031E-2</v>
      </c>
      <c r="AO70" s="5"/>
      <c r="AP70" s="5">
        <f>IF(시군구!$AL70="","자료無",IF(시군구!$AL70=0,0,시군구!AO70/시군구!$AL70))</f>
        <v>0.22580645161290322</v>
      </c>
      <c r="AQ70" s="5">
        <f>IF(시군구!$AL70="","자료無",IF(시군구!$AL70=0,0,시군구!AP70/시군구!$AL70))</f>
        <v>0.25806451612903225</v>
      </c>
      <c r="AR70" s="5">
        <f>IF(시군구!$AL70="","자료無",IF(시군구!$AL70=0,0,시군구!AQ70/시군구!$AL70))</f>
        <v>0.41935483870967744</v>
      </c>
      <c r="AS70" s="33">
        <f>IF(시군구!$AL70="","자료無",IF(시군구!$AL70=0,0,시군구!AR70/시군구!$AL70))</f>
        <v>6.4516129032258063E-2</v>
      </c>
    </row>
    <row r="71" spans="1:45" outlineLevel="2">
      <c r="A71" s="45"/>
      <c r="B71" s="28" t="s">
        <v>127</v>
      </c>
      <c r="C71" s="52" t="s">
        <v>68</v>
      </c>
      <c r="D71" s="30">
        <f t="shared" si="7"/>
        <v>0.99999999999999989</v>
      </c>
      <c r="E71" s="5">
        <f>IF(시군구!$C71="","자료無",IF(시군구!$C71=0,0,시군구!D71/시군구!$C71))</f>
        <v>9.7560975609756101E-2</v>
      </c>
      <c r="F71" s="5"/>
      <c r="G71" s="5">
        <f>IF(시군구!$C71="","자료無",IF(시군구!$C71=0,0,시군구!F71/시군구!$C71))</f>
        <v>0.24878048780487805</v>
      </c>
      <c r="H71" s="5">
        <f>IF(시군구!$C71="","자료無",IF(시군구!$C71=0,0,시군구!G71/시군구!$C71))</f>
        <v>0.3</v>
      </c>
      <c r="I71" s="5">
        <f>IF(시군구!$C71="","자료無",IF(시군구!$C71=0,0,시군구!H71/시군구!$C71))</f>
        <v>0.20487804878048779</v>
      </c>
      <c r="J71" s="33">
        <f>IF(시군구!$C71="","자료無",IF(시군구!$C71=0,0,시군구!I71/시군구!$C71))</f>
        <v>0.14878048780487804</v>
      </c>
      <c r="K71" s="32">
        <f t="shared" si="8"/>
        <v>1</v>
      </c>
      <c r="L71" s="5">
        <f>IF(시군구!$J71="","자료無",IF(시군구!$J71=0,0,시군구!K71/시군구!$J71))</f>
        <v>0</v>
      </c>
      <c r="M71" s="5"/>
      <c r="N71" s="5">
        <f>IF(시군구!$J71="","자료無",IF(시군구!$J71=0,0,시군구!M71/시군구!$J71))</f>
        <v>0.33333333333333331</v>
      </c>
      <c r="O71" s="5">
        <f>IF(시군구!$J71="","자료無",IF(시군구!$J71=0,0,시군구!N71/시군구!$J71))</f>
        <v>0.30952380952380953</v>
      </c>
      <c r="P71" s="5">
        <f>IF(시군구!$J71="","자료無",IF(시군구!$J71=0,0,시군구!O71/시군구!$J71))</f>
        <v>0.30952380952380953</v>
      </c>
      <c r="Q71" s="36">
        <f>IF(시군구!$J71="","자료無",IF(시군구!$J71=0,0,시군구!P71/시군구!$J71))</f>
        <v>4.7619047619047616E-2</v>
      </c>
      <c r="R71" s="32">
        <f t="shared" si="9"/>
        <v>1</v>
      </c>
      <c r="S71" s="5">
        <f>IF(시군구!$Q71="","자료無",IF(시군구!$Q71=0,0,시군구!R71/시군구!$Q71))</f>
        <v>2.7522935779816515E-2</v>
      </c>
      <c r="T71" s="5"/>
      <c r="U71" s="5">
        <f>IF(시군구!$Q71="","자료無",IF(시군구!$Q71=0,0,시군구!T71/시군구!$Q71))</f>
        <v>0.13761467889908258</v>
      </c>
      <c r="V71" s="5">
        <f>IF(시군구!$Q71="","자료無",IF(시군구!$Q71=0,0,시군구!U71/시군구!$Q71))</f>
        <v>0.34862385321100919</v>
      </c>
      <c r="W71" s="5">
        <f>IF(시군구!$Q71="","자료無",IF(시군구!$Q71=0,0,시군구!V71/시군구!$Q71))</f>
        <v>0.28440366972477066</v>
      </c>
      <c r="X71" s="33">
        <f>IF(시군구!$Q71="","자료無",IF(시군구!$Q71=0,0,시군구!W71/시군구!$Q71))</f>
        <v>0.20183486238532111</v>
      </c>
      <c r="Y71" s="32">
        <f t="shared" si="10"/>
        <v>0.97107203630175831</v>
      </c>
      <c r="Z71" s="5">
        <f>IF(시군구!$X71="","자료無",IF(시군구!$X71=0,0,시군구!Y71/시군구!$X71))</f>
        <v>9.3023255813953487E-2</v>
      </c>
      <c r="AA71" s="5"/>
      <c r="AB71" s="5">
        <f>IF(시군구!$X70="","자료無",IF(시군구!$X70=0,0,시군구!AA70/시군구!$X70))</f>
        <v>0.24390243902439024</v>
      </c>
      <c r="AC71" s="5">
        <f>IF(시군구!$X70="","자료無",IF(시군구!$X70=0,0,시군구!AB70/시군구!$X70))</f>
        <v>0.26829268292682928</v>
      </c>
      <c r="AD71" s="5">
        <f>IF(시군구!$X70="","자료無",IF(시군구!$X70=0,0,시군구!AC70/시군구!$X70))</f>
        <v>0.23170731707317074</v>
      </c>
      <c r="AE71" s="5">
        <f>IF(시군구!$X70="","자료無",IF(시군구!$X70=0,0,시군구!AD70/시군구!$X70))</f>
        <v>0.13414634146341464</v>
      </c>
      <c r="AF71" s="32">
        <f t="shared" si="19"/>
        <v>1</v>
      </c>
      <c r="AG71" s="5">
        <f>IF(시군구!$AE71="","자료無",IF(시군구!$AE71=0,0,시군구!AF71/시군구!$AE71))</f>
        <v>0</v>
      </c>
      <c r="AH71" s="5"/>
      <c r="AI71" s="5">
        <f>IF(시군구!$AE71="","자료無",IF(시군구!$AE71=0,0,시군구!AH71/시군구!$AE71))</f>
        <v>0.22222222222222221</v>
      </c>
      <c r="AJ71" s="5">
        <f>IF(시군구!$AE71="","자료無",IF(시군구!$AE71=0,0,시군구!AI71/시군구!$AE71))</f>
        <v>0.33333333333333331</v>
      </c>
      <c r="AK71" s="5">
        <f>IF(시군구!$AE71="","자료無",IF(시군구!$AE71=0,0,시군구!AJ71/시군구!$AE71))</f>
        <v>0.33333333333333331</v>
      </c>
      <c r="AL71" s="5">
        <f>IF(시군구!$AE71="","자료無",IF(시군구!$AE71=0,0,시군구!AK71/시군구!$AE71))</f>
        <v>0.1111111111111111</v>
      </c>
      <c r="AM71" s="32">
        <f t="shared" si="12"/>
        <v>1</v>
      </c>
      <c r="AN71" s="5">
        <f>IF(시군구!$AL71="","자료無",IF(시군구!$AL71=0,0,시군구!AM71/시군구!$AL71))</f>
        <v>5.5555555555555552E-2</v>
      </c>
      <c r="AO71" s="5"/>
      <c r="AP71" s="5">
        <f>IF(시군구!$AL71="","자료無",IF(시군구!$AL71=0,0,시군구!AO71/시군구!$AL71))</f>
        <v>0.25</v>
      </c>
      <c r="AQ71" s="5">
        <f>IF(시군구!$AL71="","자료無",IF(시군구!$AL71=0,0,시군구!AP71/시군구!$AL71))</f>
        <v>0.19444444444444445</v>
      </c>
      <c r="AR71" s="5">
        <f>IF(시군구!$AL71="","자료無",IF(시군구!$AL71=0,0,시군구!AQ71/시군구!$AL71))</f>
        <v>0.3611111111111111</v>
      </c>
      <c r="AS71" s="33">
        <f>IF(시군구!$AL71="","자료無",IF(시군구!$AL71=0,0,시군구!AR71/시군구!$AL71))</f>
        <v>0.1388888888888889</v>
      </c>
    </row>
    <row r="72" spans="1:45" outlineLevel="1">
      <c r="A72" s="55" t="s">
        <v>83</v>
      </c>
      <c r="B72" s="56"/>
      <c r="C72" s="66"/>
      <c r="D72" s="58"/>
      <c r="E72" s="59">
        <f>SUBTOTAL(1,E67:E71)</f>
        <v>9.1009871757242539E-2</v>
      </c>
      <c r="F72" s="59"/>
      <c r="G72" s="59">
        <f>SUBTOTAL(1,G67:G71)</f>
        <v>0.24493046993390627</v>
      </c>
      <c r="H72" s="59">
        <f>SUBTOTAL(1,H67:H71)</f>
        <v>0.31434161295236007</v>
      </c>
      <c r="I72" s="59">
        <f>SUBTOTAL(1,I67:I71)</f>
        <v>0.23902909133349787</v>
      </c>
      <c r="J72" s="60">
        <f>SUBTOTAL(1,J67:J71)</f>
        <v>0.11068895402299328</v>
      </c>
      <c r="K72" s="61"/>
      <c r="L72" s="59">
        <f>SUBTOTAL(1,L67:L71)</f>
        <v>0</v>
      </c>
      <c r="M72" s="59"/>
      <c r="N72" s="59">
        <f>SUBTOTAL(1,N67:N71)</f>
        <v>0.23298187199408066</v>
      </c>
      <c r="O72" s="59">
        <f>SUBTOTAL(1,O67:O71)</f>
        <v>0.41494459418987722</v>
      </c>
      <c r="P72" s="59">
        <f>SUBTOTAL(1,P67:P71)</f>
        <v>0.29070609375825807</v>
      </c>
      <c r="Q72" s="62">
        <f>SUBTOTAL(1,Q67:Q71)</f>
        <v>6.136744005778412E-2</v>
      </c>
      <c r="R72" s="61"/>
      <c r="S72" s="59">
        <f>SUBTOTAL(1,S67:S71)</f>
        <v>1.7536120296182605E-2</v>
      </c>
      <c r="T72" s="59"/>
      <c r="U72" s="59">
        <f>SUBTOTAL(1,U67:U71)</f>
        <v>0.14148428651986653</v>
      </c>
      <c r="V72" s="59">
        <f>SUBTOTAL(1,V67:V71)</f>
        <v>0.29327727517244534</v>
      </c>
      <c r="W72" s="59">
        <f>SUBTOTAL(1,W67:W71)</f>
        <v>0.28622507213259218</v>
      </c>
      <c r="X72" s="60">
        <f>SUBTOTAL(1,X67:X71)</f>
        <v>0.26147724587891341</v>
      </c>
      <c r="Y72" s="61"/>
      <c r="Z72" s="59">
        <f>SUBTOTAL(1,Z67:Z71)</f>
        <v>0.10089933254812153</v>
      </c>
      <c r="AA72" s="59"/>
      <c r="AB72" s="59">
        <f>SUBTOTAL(1,AB67:AB71)</f>
        <v>0.26217505576619071</v>
      </c>
      <c r="AC72" s="59">
        <f>SUBTOTAL(1,AC67:AC71)</f>
        <v>0.24562057922656541</v>
      </c>
      <c r="AD72" s="59">
        <f>SUBTOTAL(1,AD67:AD71)</f>
        <v>0.26062656940934203</v>
      </c>
      <c r="AE72" s="60">
        <f>SUBTOTAL(1,AE67:AE71)</f>
        <v>0.12633229454043984</v>
      </c>
      <c r="AF72" s="61"/>
      <c r="AG72" s="59">
        <f>SUBTOTAL(1,AG67:AG71)</f>
        <v>2.8571428571428571E-2</v>
      </c>
      <c r="AH72" s="59"/>
      <c r="AI72" s="59">
        <f>SUBTOTAL(1,AI67:AI71)</f>
        <v>0.17444444444444446</v>
      </c>
      <c r="AJ72" s="59">
        <f>SUBTOTAL(1,AJ67:AJ71)</f>
        <v>0.46380952380952378</v>
      </c>
      <c r="AK72" s="59">
        <f>SUBTOTAL(1,AK67:AK71)</f>
        <v>0.25380952380952382</v>
      </c>
      <c r="AL72" s="60">
        <f>SUBTOTAL(1,AL67:AL71)</f>
        <v>7.9365079365079361E-2</v>
      </c>
      <c r="AM72" s="61"/>
      <c r="AN72" s="59">
        <f>SUBTOTAL(1,AN67:AN71)</f>
        <v>5.4755706470477269E-2</v>
      </c>
      <c r="AO72" s="59"/>
      <c r="AP72" s="59">
        <f>SUBTOTAL(1,AP67:AP71)</f>
        <v>0.26107607728999921</v>
      </c>
      <c r="AQ72" s="59">
        <f>SUBTOTAL(1,AQ67:AQ71)</f>
        <v>0.28980003772873042</v>
      </c>
      <c r="AR72" s="59">
        <f>SUBTOTAL(1,AR67:AR71)</f>
        <v>0.34416336540275416</v>
      </c>
      <c r="AS72" s="60">
        <f>SUBTOTAL(1,AS67:AS71)</f>
        <v>5.0204813108038912E-2</v>
      </c>
    </row>
    <row r="73" spans="1:45" outlineLevel="2">
      <c r="A73" s="45"/>
      <c r="B73" s="28" t="s">
        <v>129</v>
      </c>
      <c r="C73" s="52" t="s">
        <v>44</v>
      </c>
      <c r="D73" s="30">
        <f t="shared" si="7"/>
        <v>1</v>
      </c>
      <c r="E73" s="5">
        <f>IF(시군구!$C73="","자료無",IF(시군구!$C73=0,0,시군구!D73/시군구!$C73))</f>
        <v>8.8642659279778394E-2</v>
      </c>
      <c r="F73" s="5"/>
      <c r="G73" s="5">
        <f>IF(시군구!$C73="","자료無",IF(시군구!$C73=0,0,시군구!F73/시군구!$C73))</f>
        <v>0.2853185595567867</v>
      </c>
      <c r="H73" s="5">
        <f>IF(시군구!$C73="","자료無",IF(시군구!$C73=0,0,시군구!G73/시군구!$C73))</f>
        <v>0.29916897506925205</v>
      </c>
      <c r="I73" s="5">
        <f>IF(시군구!$C73="","자료無",IF(시군구!$C73=0,0,시군구!H73/시군구!$C73))</f>
        <v>0.26315789473684209</v>
      </c>
      <c r="J73" s="33">
        <f>IF(시군구!$C73="","자료無",IF(시군구!$C73=0,0,시군구!I73/시군구!$C73))</f>
        <v>6.3711911357340723E-2</v>
      </c>
      <c r="K73" s="32">
        <f t="shared" si="8"/>
        <v>1</v>
      </c>
      <c r="L73" s="5">
        <f>IF(시군구!$J73="","자료無",IF(시군구!$J73=0,0,시군구!K73/시군구!$J73))</f>
        <v>0</v>
      </c>
      <c r="M73" s="5"/>
      <c r="N73" s="5">
        <f>IF(시군구!$J73="","자료無",IF(시군구!$J73=0,0,시군구!M73/시군구!$J73))</f>
        <v>9.6153846153846159E-2</v>
      </c>
      <c r="O73" s="5">
        <f>IF(시군구!$J73="","자료無",IF(시군구!$J73=0,0,시군구!N73/시군구!$J73))</f>
        <v>0.38461538461538464</v>
      </c>
      <c r="P73" s="5">
        <f>IF(시군구!$J73="","자료無",IF(시군구!$J73=0,0,시군구!O73/시군구!$J73))</f>
        <v>0.42307692307692307</v>
      </c>
      <c r="Q73" s="36">
        <f>IF(시군구!$J73="","자료無",IF(시군구!$J73=0,0,시군구!P73/시군구!$J73))</f>
        <v>9.6153846153846159E-2</v>
      </c>
      <c r="R73" s="32">
        <f t="shared" si="9"/>
        <v>1</v>
      </c>
      <c r="S73" s="5">
        <f>IF(시군구!$Q73="","자료無",IF(시군구!$Q73=0,0,시군구!R73/시군구!$Q73))</f>
        <v>9.7087378640776691E-3</v>
      </c>
      <c r="T73" s="5"/>
      <c r="U73" s="5">
        <f>IF(시군구!$Q73="","자료無",IF(시군구!$Q73=0,0,시군구!T73/시군구!$Q73))</f>
        <v>0.11650485436893204</v>
      </c>
      <c r="V73" s="5">
        <f>IF(시군구!$Q73="","자료無",IF(시군구!$Q73=0,0,시군구!U73/시군구!$Q73))</f>
        <v>0.41747572815533979</v>
      </c>
      <c r="W73" s="5">
        <f>IF(시군구!$Q73="","자료無",IF(시군구!$Q73=0,0,시군구!V73/시군구!$Q73))</f>
        <v>0.26213592233009708</v>
      </c>
      <c r="X73" s="33">
        <f>IF(시군구!$Q73="","자료無",IF(시군구!$Q73=0,0,시군구!W73/시군구!$Q73))</f>
        <v>0.1941747572815534</v>
      </c>
      <c r="Y73" s="32">
        <f t="shared" si="10"/>
        <v>1</v>
      </c>
      <c r="Z73" s="5">
        <f>IF(시군구!$X73="","자료無",IF(시군구!$X73=0,0,시군구!Y73/시군구!$X73))</f>
        <v>6.6666666666666666E-2</v>
      </c>
      <c r="AA73" s="5"/>
      <c r="AB73" s="5">
        <f>IF(시군구!$X73="","자료無",IF(시군구!$X73=0,0,시군구!AA73/시군구!$X73))</f>
        <v>0.24</v>
      </c>
      <c r="AC73" s="5">
        <f>IF(시군구!$X73="","자료無",IF(시군구!$X73=0,0,시군구!AB73/시군구!$X73))</f>
        <v>0.32</v>
      </c>
      <c r="AD73" s="5">
        <f>IF(시군구!$X73="","자료無",IF(시군구!$X73=0,0,시군구!AC73/시군구!$X73))</f>
        <v>0.32</v>
      </c>
      <c r="AE73" s="5">
        <f>IF(시군구!$X73="","자료無",IF(시군구!$X73=0,0,시군구!AD73/시군구!$X73))</f>
        <v>5.3333333333333337E-2</v>
      </c>
      <c r="AF73" s="32">
        <f t="shared" ref="AF73" si="25">SUM(AG73:AL73)</f>
        <v>1</v>
      </c>
      <c r="AG73" s="5">
        <f>IF(시군구!$AE73="","자료無",IF(시군구!$AE73=0,0,시군구!AF73/시군구!$AE73))</f>
        <v>0</v>
      </c>
      <c r="AH73" s="5"/>
      <c r="AI73" s="5">
        <f>IF(시군구!$AE73="","자료無",IF(시군구!$AE73=0,0,시군구!AH73/시군구!$AE73))</f>
        <v>0.25</v>
      </c>
      <c r="AJ73" s="5">
        <f>IF(시군구!$AE73="","자료無",IF(시군구!$AE73=0,0,시군구!AI73/시군구!$AE73))</f>
        <v>0.5</v>
      </c>
      <c r="AK73" s="5">
        <f>IF(시군구!$AE73="","자료無",IF(시군구!$AE73=0,0,시군구!AJ73/시군구!$AE73))</f>
        <v>0.25</v>
      </c>
      <c r="AL73" s="5">
        <f>IF(시군구!$AE73="","자료無",IF(시군구!$AE73=0,0,시군구!AK73/시군구!$AE73))</f>
        <v>0</v>
      </c>
      <c r="AM73" s="32">
        <f t="shared" si="12"/>
        <v>1</v>
      </c>
      <c r="AN73" s="5">
        <f>IF(시군구!$AL73="","자료無",IF(시군구!$AL73=0,0,시군구!AM73/시군구!$AL73))</f>
        <v>2.9411764705882353E-2</v>
      </c>
      <c r="AO73" s="5"/>
      <c r="AP73" s="5">
        <f>IF(시군구!$AL73="","자료無",IF(시군구!$AL73=0,0,시군구!AO73/시군구!$AL73))</f>
        <v>0.29411764705882354</v>
      </c>
      <c r="AQ73" s="5">
        <f>IF(시군구!$AL73="","자료無",IF(시군구!$AL73=0,0,시군구!AP73/시군구!$AL73))</f>
        <v>0.29411764705882354</v>
      </c>
      <c r="AR73" s="5">
        <f>IF(시군구!$AL73="","자료無",IF(시군구!$AL73=0,0,시군구!AQ73/시군구!$AL73))</f>
        <v>0.35294117647058826</v>
      </c>
      <c r="AS73" s="33">
        <f>IF(시군구!$AL73="","자료無",IF(시군구!$AL73=0,0,시군구!AR73/시군구!$AL73))</f>
        <v>2.9411764705882353E-2</v>
      </c>
    </row>
    <row r="74" spans="1:45" outlineLevel="2">
      <c r="A74" s="45"/>
      <c r="B74" s="28" t="s">
        <v>129</v>
      </c>
      <c r="C74" s="52" t="s">
        <v>42</v>
      </c>
      <c r="D74" s="30">
        <f t="shared" si="7"/>
        <v>1</v>
      </c>
      <c r="E74" s="5">
        <f>IF(시군구!$C74="","자료無",IF(시군구!$C74=0,0,시군구!D74/시군구!$C74))</f>
        <v>8.9385474860335198E-2</v>
      </c>
      <c r="F74" s="5"/>
      <c r="G74" s="5">
        <f>IF(시군구!$C74="","자료無",IF(시군구!$C74=0,0,시군구!F74/시군구!$C74))</f>
        <v>0.25418994413407819</v>
      </c>
      <c r="H74" s="5">
        <f>IF(시군구!$C74="","자료無",IF(시군구!$C74=0,0,시군구!G74/시군구!$C74))</f>
        <v>0.27932960893854747</v>
      </c>
      <c r="I74" s="5">
        <f>IF(시군구!$C74="","자료無",IF(시군구!$C74=0,0,시군구!H74/시군구!$C74))</f>
        <v>0.27374301675977653</v>
      </c>
      <c r="J74" s="33">
        <f>IF(시군구!$C74="","자료無",IF(시군구!$C74=0,0,시군구!I74/시군구!$C74))</f>
        <v>0.10335195530726257</v>
      </c>
      <c r="K74" s="32">
        <f t="shared" si="8"/>
        <v>0.99999999999999989</v>
      </c>
      <c r="L74" s="5">
        <f>IF(시군구!$J74="","자료無",IF(시군구!$J74=0,0,시군구!K74/시군구!$J74))</f>
        <v>0</v>
      </c>
      <c r="M74" s="5"/>
      <c r="N74" s="5">
        <f>IF(시군구!$J74="","자료無",IF(시군구!$J74=0,0,시군구!M74/시군구!$J74))</f>
        <v>0.17307692307692307</v>
      </c>
      <c r="O74" s="5">
        <f>IF(시군구!$J74="","자료無",IF(시군구!$J74=0,0,시군구!N74/시군구!$J74))</f>
        <v>0.46153846153846156</v>
      </c>
      <c r="P74" s="5">
        <f>IF(시군구!$J74="","자료無",IF(시군구!$J74=0,0,시군구!O74/시군구!$J74))</f>
        <v>0.26923076923076922</v>
      </c>
      <c r="Q74" s="36">
        <f>IF(시군구!$J74="","자료無",IF(시군구!$J74=0,0,시군구!P74/시군구!$J74))</f>
        <v>9.6153846153846159E-2</v>
      </c>
      <c r="R74" s="32">
        <f t="shared" si="9"/>
        <v>1</v>
      </c>
      <c r="S74" s="5">
        <f>IF(시군구!$Q74="","자료無",IF(시군구!$Q74=0,0,시군구!R74/시군구!$Q74))</f>
        <v>1.1494252873563218E-2</v>
      </c>
      <c r="T74" s="5"/>
      <c r="U74" s="5">
        <f>IF(시군구!$Q74="","자료無",IF(시군구!$Q74=0,0,시군구!T74/시군구!$Q74))</f>
        <v>0.18390804597701149</v>
      </c>
      <c r="V74" s="5">
        <f>IF(시군구!$Q74="","자료無",IF(시군구!$Q74=0,0,시군구!U74/시군구!$Q74))</f>
        <v>0.33333333333333331</v>
      </c>
      <c r="W74" s="5">
        <f>IF(시군구!$Q74="","자료無",IF(시군구!$Q74=0,0,시군구!V74/시군구!$Q74))</f>
        <v>0.21839080459770116</v>
      </c>
      <c r="X74" s="33">
        <f>IF(시군구!$Q74="","자료無",IF(시군구!$Q74=0,0,시군구!W74/시군구!$Q74))</f>
        <v>0.25287356321839083</v>
      </c>
      <c r="Y74" s="32">
        <f t="shared" si="10"/>
        <v>1</v>
      </c>
      <c r="Z74" s="5">
        <f>IF(시군구!$X74="","자료無",IF(시군구!$X74=0,0,시군구!Y74/시군구!$X74))</f>
        <v>7.792207792207792E-2</v>
      </c>
      <c r="AA74" s="5"/>
      <c r="AB74" s="5">
        <f>IF(시군구!$X74="","자료無",IF(시군구!$X74=0,0,시군구!AA74/시군구!$X74))</f>
        <v>0.22077922077922077</v>
      </c>
      <c r="AC74" s="5">
        <f>IF(시군구!$X74="","자료無",IF(시군구!$X74=0,0,시군구!AB74/시군구!$X74))</f>
        <v>0.33766233766233766</v>
      </c>
      <c r="AD74" s="5">
        <f>IF(시군구!$X74="","자료無",IF(시군구!$X74=0,0,시군구!AC74/시군구!$X74))</f>
        <v>0.27272727272727271</v>
      </c>
      <c r="AE74" s="5">
        <f>IF(시군구!$X74="","자료無",IF(시군구!$X74=0,0,시군구!AD74/시군구!$X74))</f>
        <v>9.0909090909090912E-2</v>
      </c>
      <c r="AF74" s="32">
        <f t="shared" ref="AF74:AF77" si="26">SUM(AG74:AL74)</f>
        <v>1</v>
      </c>
      <c r="AG74" s="5">
        <f>IF(시군구!$AE74="","자료無",IF(시군구!$AE74=0,0,시군구!AF74/시군구!$AE74))</f>
        <v>0</v>
      </c>
      <c r="AH74" s="5"/>
      <c r="AI74" s="5">
        <f>IF(시군구!$AE74="","자료無",IF(시군구!$AE74=0,0,시군구!AH74/시군구!$AE74))</f>
        <v>0.25</v>
      </c>
      <c r="AJ74" s="5">
        <f>IF(시군구!$AE74="","자료無",IF(시군구!$AE74=0,0,시군구!AI74/시군구!$AE74))</f>
        <v>0.25</v>
      </c>
      <c r="AK74" s="5">
        <f>IF(시군구!$AE74="","자료無",IF(시군구!$AE74=0,0,시군구!AJ74/시군구!$AE74))</f>
        <v>0.5</v>
      </c>
      <c r="AL74" s="5">
        <f>IF(시군구!$AE74="","자료無",IF(시군구!$AE74=0,0,시군구!AK74/시군구!$AE74))</f>
        <v>0</v>
      </c>
      <c r="AM74" s="32">
        <f t="shared" si="12"/>
        <v>1</v>
      </c>
      <c r="AN74" s="5">
        <f>IF(시군구!$AL74="","자료無",IF(시군구!$AL74=0,0,시군구!AM74/시군구!$AL74))</f>
        <v>6.8965517241379309E-2</v>
      </c>
      <c r="AO74" s="5"/>
      <c r="AP74" s="5">
        <f>IF(시군구!$AL74="","자료無",IF(시군구!$AL74=0,0,시군구!AO74/시군구!$AL74))</f>
        <v>0.27586206896551724</v>
      </c>
      <c r="AQ74" s="5">
        <f>IF(시군구!$AL74="","자료無",IF(시군구!$AL74=0,0,시군구!AP74/시군구!$AL74))</f>
        <v>0.2413793103448276</v>
      </c>
      <c r="AR74" s="5">
        <f>IF(시군구!$AL74="","자료無",IF(시군구!$AL74=0,0,시군구!AQ74/시군구!$AL74))</f>
        <v>0.27586206896551724</v>
      </c>
      <c r="AS74" s="33">
        <f>IF(시군구!$AL74="","자료無",IF(시군구!$AL74=0,0,시군구!AR74/시군구!$AL74))</f>
        <v>0.13793103448275862</v>
      </c>
    </row>
    <row r="75" spans="1:45" outlineLevel="2">
      <c r="A75" s="45"/>
      <c r="B75" s="28" t="s">
        <v>129</v>
      </c>
      <c r="C75" s="52" t="s">
        <v>43</v>
      </c>
      <c r="D75" s="30">
        <f t="shared" si="7"/>
        <v>1</v>
      </c>
      <c r="E75" s="5">
        <f>IF(시군구!$C75="","자료無",IF(시군구!$C75=0,0,시군구!D75/시군구!$C75))</f>
        <v>8.8383838383838384E-2</v>
      </c>
      <c r="F75" s="5"/>
      <c r="G75" s="5">
        <f>IF(시군구!$C75="","자료無",IF(시군구!$C75=0,0,시군구!F75/시군구!$C75))</f>
        <v>0.26515151515151514</v>
      </c>
      <c r="H75" s="5">
        <f>IF(시군구!$C75="","자료無",IF(시군구!$C75=0,0,시군구!G75/시군구!$C75))</f>
        <v>0.33080808080808083</v>
      </c>
      <c r="I75" s="5">
        <f>IF(시군구!$C75="","자료無",IF(시군구!$C75=0,0,시군구!H75/시군구!$C75))</f>
        <v>0.18434343434343434</v>
      </c>
      <c r="J75" s="33">
        <f>IF(시군구!$C75="","자료無",IF(시군구!$C75=0,0,시군구!I75/시군구!$C75))</f>
        <v>0.13131313131313133</v>
      </c>
      <c r="K75" s="32">
        <f t="shared" si="8"/>
        <v>1</v>
      </c>
      <c r="L75" s="5">
        <f>IF(시군구!$J75="","자료無",IF(시군구!$J75=0,0,시군구!K75/시군구!$J75))</f>
        <v>0</v>
      </c>
      <c r="M75" s="5"/>
      <c r="N75" s="5">
        <f>IF(시군구!$J75="","자료無",IF(시군구!$J75=0,0,시군구!M75/시군구!$J75))</f>
        <v>0.171875</v>
      </c>
      <c r="O75" s="5">
        <f>IF(시군구!$J75="","자료無",IF(시군구!$J75=0,0,시군구!N75/시군구!$J75))</f>
        <v>0.65625</v>
      </c>
      <c r="P75" s="5">
        <f>IF(시군구!$J75="","자료無",IF(시군구!$J75=0,0,시군구!O75/시군구!$J75))</f>
        <v>9.375E-2</v>
      </c>
      <c r="Q75" s="36">
        <f>IF(시군구!$J75="","자료無",IF(시군구!$J75=0,0,시군구!P75/시군구!$J75))</f>
        <v>7.8125E-2</v>
      </c>
      <c r="R75" s="32">
        <f t="shared" si="9"/>
        <v>1</v>
      </c>
      <c r="S75" s="5">
        <f>IF(시군구!$Q75="","자료無",IF(시군구!$Q75=0,0,시군구!R75/시군구!$Q75))</f>
        <v>0</v>
      </c>
      <c r="T75" s="5"/>
      <c r="U75" s="5">
        <f>IF(시군구!$Q75="","자료無",IF(시군구!$Q75=0,0,시군구!T75/시군구!$Q75))</f>
        <v>0.15384615384615385</v>
      </c>
      <c r="V75" s="5">
        <f>IF(시군구!$Q75="","자료無",IF(시군구!$Q75=0,0,시군구!U75/시군구!$Q75))</f>
        <v>0.34065934065934067</v>
      </c>
      <c r="W75" s="5">
        <f>IF(시군구!$Q75="","자료無",IF(시군구!$Q75=0,0,시군구!V75/시군구!$Q75))</f>
        <v>0.25274725274725274</v>
      </c>
      <c r="X75" s="33">
        <f>IF(시군구!$Q75="","자료無",IF(시군구!$Q75=0,0,시군구!W75/시군구!$Q75))</f>
        <v>0.25274725274725274</v>
      </c>
      <c r="Y75" s="32">
        <f t="shared" si="10"/>
        <v>1</v>
      </c>
      <c r="Z75" s="5">
        <f>IF(시군구!$X75="","자료無",IF(시군구!$X75=0,0,시군구!Y75/시군구!$X75))</f>
        <v>7.9545454545454544E-2</v>
      </c>
      <c r="AA75" s="5"/>
      <c r="AB75" s="5">
        <f>IF(시군구!$X75="","자료無",IF(시군구!$X75=0,0,시군구!AA75/시군구!$X75))</f>
        <v>0.27272727272727271</v>
      </c>
      <c r="AC75" s="5">
        <f>IF(시군구!$X75="","자료無",IF(시군구!$X75=0,0,시군구!AB75/시군구!$X75))</f>
        <v>0.30681818181818182</v>
      </c>
      <c r="AD75" s="5">
        <f>IF(시군구!$X75="","자료無",IF(시군구!$X75=0,0,시군구!AC75/시군구!$X75))</f>
        <v>0.20454545454545456</v>
      </c>
      <c r="AE75" s="5">
        <f>IF(시군구!$X75="","자료無",IF(시군구!$X75=0,0,시군구!AD75/시군구!$X75))</f>
        <v>0.13636363636363635</v>
      </c>
      <c r="AF75" s="32">
        <f t="shared" si="26"/>
        <v>1</v>
      </c>
      <c r="AG75" s="5">
        <f>IF(시군구!$AE75="","자료無",IF(시군구!$AE75=0,0,시군구!AF75/시군구!$AE75))</f>
        <v>0</v>
      </c>
      <c r="AH75" s="5"/>
      <c r="AI75" s="5">
        <f>IF(시군구!$AE75="","자료無",IF(시군구!$AE75=0,0,시군구!AH75/시군구!$AE75))</f>
        <v>0.25</v>
      </c>
      <c r="AJ75" s="5">
        <f>IF(시군구!$AE75="","자료無",IF(시군구!$AE75=0,0,시군구!AI75/시군구!$AE75))</f>
        <v>0.25</v>
      </c>
      <c r="AK75" s="5">
        <f>IF(시군구!$AE75="","자료無",IF(시군구!$AE75=0,0,시군구!AJ75/시군구!$AE75))</f>
        <v>0</v>
      </c>
      <c r="AL75" s="5">
        <f>IF(시군구!$AE75="","자료無",IF(시군구!$AE75=0,0,시군구!AK75/시군구!$AE75))</f>
        <v>0.5</v>
      </c>
      <c r="AM75" s="32">
        <f t="shared" si="12"/>
        <v>1</v>
      </c>
      <c r="AN75" s="5">
        <f>IF(시군구!$AL75="","자료無",IF(시군구!$AL75=0,0,시군구!AM75/시군구!$AL75))</f>
        <v>6.25E-2</v>
      </c>
      <c r="AO75" s="5"/>
      <c r="AP75" s="5">
        <f>IF(시군구!$AL75="","자료無",IF(시군구!$AL75=0,0,시군구!AO75/시군구!$AL75))</f>
        <v>0.34375</v>
      </c>
      <c r="AQ75" s="5">
        <f>IF(시군구!$AL75="","자료無",IF(시군구!$AL75=0,0,시군구!AP75/시군구!$AL75))</f>
        <v>0.1875</v>
      </c>
      <c r="AR75" s="5">
        <f>IF(시군구!$AL75="","자료無",IF(시군구!$AL75=0,0,시군구!AQ75/시군구!$AL75))</f>
        <v>0.21875</v>
      </c>
      <c r="AS75" s="33">
        <f>IF(시군구!$AL75="","자료無",IF(시군구!$AL75=0,0,시군구!AR75/시군구!$AL75))</f>
        <v>0.1875</v>
      </c>
    </row>
    <row r="76" spans="1:45" outlineLevel="2">
      <c r="A76" s="45"/>
      <c r="B76" s="28" t="s">
        <v>129</v>
      </c>
      <c r="C76" s="52" t="s">
        <v>70</v>
      </c>
      <c r="D76" s="30">
        <f t="shared" si="7"/>
        <v>1</v>
      </c>
      <c r="E76" s="5">
        <f>IF(시군구!$C76="","자료無",IF(시군구!$C76=0,0,시군구!D76/시군구!$C76))</f>
        <v>8.4415584415584416E-2</v>
      </c>
      <c r="F76" s="5"/>
      <c r="G76" s="5">
        <f>IF(시군구!$C76="","자료無",IF(시군구!$C76=0,0,시군구!F76/시군구!$C76))</f>
        <v>0.22727272727272727</v>
      </c>
      <c r="H76" s="5">
        <f>IF(시군구!$C76="","자료無",IF(시군구!$C76=0,0,시군구!G76/시군구!$C76))</f>
        <v>0.30194805194805197</v>
      </c>
      <c r="I76" s="5">
        <f>IF(시군구!$C76="","자료無",IF(시군구!$C76=0,0,시군구!H76/시군구!$C76))</f>
        <v>0.23051948051948051</v>
      </c>
      <c r="J76" s="33">
        <f>IF(시군구!$C76="","자료無",IF(시군구!$C76=0,0,시군구!I76/시군구!$C76))</f>
        <v>0.15584415584415584</v>
      </c>
      <c r="K76" s="32">
        <f t="shared" si="8"/>
        <v>0.99999999999999989</v>
      </c>
      <c r="L76" s="5">
        <f>IF(시군구!$J76="","자료無",IF(시군구!$J76=0,0,시군구!K76/시군구!$J76))</f>
        <v>0</v>
      </c>
      <c r="M76" s="5"/>
      <c r="N76" s="5">
        <f>IF(시군구!$J76="","자료無",IF(시군구!$J76=0,0,시군구!M76/시군구!$J76))</f>
        <v>0.21052631578947367</v>
      </c>
      <c r="O76" s="5">
        <f>IF(시군구!$J76="","자료無",IF(시군구!$J76=0,0,시군구!N76/시군구!$J76))</f>
        <v>0.47368421052631576</v>
      </c>
      <c r="P76" s="5">
        <f>IF(시군구!$J76="","자료無",IF(시군구!$J76=0,0,시군구!O76/시군구!$J76))</f>
        <v>0.18421052631578946</v>
      </c>
      <c r="Q76" s="36">
        <f>IF(시군구!$J76="","자료無",IF(시군구!$J76=0,0,시군구!P76/시군구!$J76))</f>
        <v>0.13157894736842105</v>
      </c>
      <c r="R76" s="32">
        <f t="shared" si="9"/>
        <v>1</v>
      </c>
      <c r="S76" s="5">
        <f>IF(시군구!$Q76="","자료無",IF(시군구!$Q76=0,0,시군구!R76/시군구!$Q76))</f>
        <v>0</v>
      </c>
      <c r="T76" s="5"/>
      <c r="U76" s="5">
        <f>IF(시군구!$Q76="","자료無",IF(시군구!$Q76=0,0,시군구!T76/시군구!$Q76))</f>
        <v>0.14285714285714285</v>
      </c>
      <c r="V76" s="5">
        <f>IF(시군구!$Q76="","자료無",IF(시군구!$Q76=0,0,시군구!U76/시군구!$Q76))</f>
        <v>0.3392857142857143</v>
      </c>
      <c r="W76" s="5">
        <f>IF(시군구!$Q76="","자료無",IF(시군구!$Q76=0,0,시군구!V76/시군구!$Q76))</f>
        <v>0.30357142857142855</v>
      </c>
      <c r="X76" s="33">
        <f>IF(시군구!$Q76="","자료無",IF(시군구!$Q76=0,0,시군구!W76/시군구!$Q76))</f>
        <v>0.21428571428571427</v>
      </c>
      <c r="Y76" s="32">
        <f t="shared" si="10"/>
        <v>0.99999999999999989</v>
      </c>
      <c r="Z76" s="5">
        <f>IF(시군구!$X76="","자료無",IF(시군구!$X76=0,0,시군구!Y76/시군구!$X76))</f>
        <v>7.407407407407407E-2</v>
      </c>
      <c r="AA76" s="5"/>
      <c r="AB76" s="5">
        <f>IF(시군구!$X76="","자료無",IF(시군구!$X76=0,0,시군구!AA76/시군구!$X76))</f>
        <v>0.24691358024691357</v>
      </c>
      <c r="AC76" s="5">
        <f>IF(시군구!$X76="","자료無",IF(시군구!$X76=0,0,시군구!AB76/시군구!$X76))</f>
        <v>0.30864197530864196</v>
      </c>
      <c r="AD76" s="5">
        <f>IF(시군구!$X76="","자료無",IF(시군구!$X76=0,0,시군구!AC76/시군구!$X76))</f>
        <v>0.19753086419753085</v>
      </c>
      <c r="AE76" s="5">
        <f>IF(시군구!$X76="","자료無",IF(시군구!$X76=0,0,시군구!AD76/시군구!$X76))</f>
        <v>0.1728395061728395</v>
      </c>
      <c r="AF76" s="32">
        <f t="shared" si="26"/>
        <v>1</v>
      </c>
      <c r="AG76" s="5">
        <f>IF(시군구!$AE76="","자료無",IF(시군구!$AE76=0,0,시군구!AF76/시군구!$AE76))</f>
        <v>0</v>
      </c>
      <c r="AH76" s="5"/>
      <c r="AI76" s="5">
        <f>IF(시군구!$AE76="","자료無",IF(시군구!$AE76=0,0,시군구!AH76/시군구!$AE76))</f>
        <v>0</v>
      </c>
      <c r="AJ76" s="5">
        <f>IF(시군구!$AE76="","자료無",IF(시군구!$AE76=0,0,시군구!AI76/시군구!$AE76))</f>
        <v>0</v>
      </c>
      <c r="AK76" s="5">
        <f>IF(시군구!$AE76="","자료無",IF(시군구!$AE76=0,0,시군구!AJ76/시군구!$AE76))</f>
        <v>0</v>
      </c>
      <c r="AL76" s="5">
        <f>IF(시군구!$AE76="","자료無",IF(시군구!$AE76=0,0,시군구!AK76/시군구!$AE76))</f>
        <v>1</v>
      </c>
      <c r="AM76" s="32">
        <f t="shared" si="12"/>
        <v>1</v>
      </c>
      <c r="AN76" s="5">
        <f>IF(시군구!$AL76="","자료無",IF(시군구!$AL76=0,0,시군구!AM76/시군구!$AL76))</f>
        <v>0</v>
      </c>
      <c r="AO76" s="5"/>
      <c r="AP76" s="5">
        <f>IF(시군구!$AL76="","자료無",IF(시군구!$AL76=0,0,시군구!AO76/시군구!$AL76))</f>
        <v>0.31818181818181818</v>
      </c>
      <c r="AQ76" s="5">
        <f>IF(시군구!$AL76="","자료無",IF(시군구!$AL76=0,0,시군구!AP76/시군구!$AL76))</f>
        <v>0.22727272727272727</v>
      </c>
      <c r="AR76" s="5">
        <f>IF(시군구!$AL76="","자료無",IF(시군구!$AL76=0,0,시군구!AQ76/시군구!$AL76))</f>
        <v>0.22727272727272727</v>
      </c>
      <c r="AS76" s="33">
        <f>IF(시군구!$AL76="","자료無",IF(시군구!$AL76=0,0,시군구!AR76/시군구!$AL76))</f>
        <v>0.22727272727272727</v>
      </c>
    </row>
    <row r="77" spans="1:45" outlineLevel="2">
      <c r="A77" s="45"/>
      <c r="B77" s="28" t="s">
        <v>129</v>
      </c>
      <c r="C77" s="52" t="s">
        <v>71</v>
      </c>
      <c r="D77" s="30">
        <f t="shared" si="7"/>
        <v>1</v>
      </c>
      <c r="E77" s="5">
        <f>IF(시군구!$C77="","자료無",IF(시군구!$C77=0,0,시군구!D77/시군구!$C77))</f>
        <v>9.1911764705882359E-2</v>
      </c>
      <c r="F77" s="5"/>
      <c r="G77" s="5">
        <f>IF(시군구!$C77="","자료無",IF(시군구!$C77=0,0,시군구!F77/시군구!$C77))</f>
        <v>0.26470588235294118</v>
      </c>
      <c r="H77" s="5">
        <f>IF(시군구!$C77="","자료無",IF(시군구!$C77=0,0,시군구!G77/시군구!$C77))</f>
        <v>0.35294117647058826</v>
      </c>
      <c r="I77" s="5">
        <f>IF(시군구!$C77="","자료無",IF(시군구!$C77=0,0,시군구!H77/시군구!$C77))</f>
        <v>0.20588235294117646</v>
      </c>
      <c r="J77" s="33">
        <f>IF(시군구!$C77="","자료無",IF(시군구!$C77=0,0,시군구!I77/시군구!$C77))</f>
        <v>8.455882352941177E-2</v>
      </c>
      <c r="K77" s="32">
        <f t="shared" si="8"/>
        <v>1</v>
      </c>
      <c r="L77" s="5">
        <f>IF(시군구!$J77="","자료無",IF(시군구!$J77=0,0,시군구!K77/시군구!$J77))</f>
        <v>0</v>
      </c>
      <c r="M77" s="5"/>
      <c r="N77" s="5">
        <f>IF(시군구!$J77="","자료無",IF(시군구!$J77=0,0,시군구!M77/시군구!$J77))</f>
        <v>0.23684210526315788</v>
      </c>
      <c r="O77" s="5">
        <f>IF(시군구!$J77="","자료無",IF(시군구!$J77=0,0,시군구!N77/시군구!$J77))</f>
        <v>0.57894736842105265</v>
      </c>
      <c r="P77" s="5">
        <f>IF(시군구!$J77="","자료無",IF(시군구!$J77=0,0,시군구!O77/시군구!$J77))</f>
        <v>7.8947368421052627E-2</v>
      </c>
      <c r="Q77" s="36">
        <f>IF(시군구!$J77="","자료無",IF(시군구!$J77=0,0,시군구!P77/시군구!$J77))</f>
        <v>0.10526315789473684</v>
      </c>
      <c r="R77" s="32">
        <f t="shared" si="9"/>
        <v>1</v>
      </c>
      <c r="S77" s="5">
        <f>IF(시군구!$Q77="","자료無",IF(시군구!$Q77=0,0,시군구!R77/시군구!$Q77))</f>
        <v>0</v>
      </c>
      <c r="T77" s="5"/>
      <c r="U77" s="5">
        <f>IF(시군구!$Q77="","자료無",IF(시군구!$Q77=0,0,시군구!T77/시군구!$Q77))</f>
        <v>0.16923076923076924</v>
      </c>
      <c r="V77" s="5">
        <f>IF(시군구!$Q77="","자료無",IF(시군구!$Q77=0,0,시군구!U77/시군구!$Q77))</f>
        <v>0.35384615384615387</v>
      </c>
      <c r="W77" s="5">
        <f>IF(시군구!$Q77="","자료無",IF(시군구!$Q77=0,0,시군구!V77/시군구!$Q77))</f>
        <v>0.24615384615384617</v>
      </c>
      <c r="X77" s="33">
        <f>IF(시군구!$Q77="","자료無",IF(시군구!$Q77=0,0,시군구!W77/시군구!$Q77))</f>
        <v>0.23076923076923078</v>
      </c>
      <c r="Y77" s="32">
        <f t="shared" si="10"/>
        <v>1</v>
      </c>
      <c r="Z77" s="5">
        <f>IF(시군구!$X77="","자료無",IF(시군구!$X77=0,0,시군구!Y77/시군구!$X77))</f>
        <v>9.5238095238095233E-2</v>
      </c>
      <c r="AA77" s="5"/>
      <c r="AB77" s="5">
        <f>IF(시군구!$X77="","자료無",IF(시군구!$X77=0,0,시군구!AA77/시군구!$X77))</f>
        <v>0.2857142857142857</v>
      </c>
      <c r="AC77" s="5">
        <f>IF(시군구!$X77="","자료無",IF(시군구!$X77=0,0,시군구!AB77/시군구!$X77))</f>
        <v>0.25396825396825395</v>
      </c>
      <c r="AD77" s="5">
        <f>IF(시군구!$X77="","자료無",IF(시군구!$X77=0,0,시군구!AC77/시군구!$X77))</f>
        <v>0.19047619047619047</v>
      </c>
      <c r="AE77" s="5">
        <f>IF(시군구!$X77="","자료無",IF(시군구!$X77=0,0,시군구!AD77/시군구!$X77))</f>
        <v>0.17460317460317459</v>
      </c>
      <c r="AF77" s="32">
        <f t="shared" si="26"/>
        <v>1</v>
      </c>
      <c r="AG77" s="5">
        <f>IF(시군구!$AE77="","자료無",IF(시군구!$AE77=0,0,시군구!AF77/시군구!$AE77))</f>
        <v>0</v>
      </c>
      <c r="AH77" s="5"/>
      <c r="AI77" s="5">
        <f>IF(시군구!$AE77="","자료無",IF(시군구!$AE77=0,0,시군구!AH77/시군구!$AE77))</f>
        <v>0.33333333333333331</v>
      </c>
      <c r="AJ77" s="5">
        <f>IF(시군구!$AE77="","자료無",IF(시군구!$AE77=0,0,시군구!AI77/시군구!$AE77))</f>
        <v>0.66666666666666663</v>
      </c>
      <c r="AK77" s="5">
        <f>IF(시군구!$AE77="","자료無",IF(시군구!$AE77=0,0,시군구!AJ77/시군구!$AE77))</f>
        <v>0</v>
      </c>
      <c r="AL77" s="5">
        <f>IF(시군구!$AE77="","자료無",IF(시군구!$AE77=0,0,시군구!AK77/시군구!$AE77))</f>
        <v>0</v>
      </c>
      <c r="AM77" s="32">
        <f t="shared" si="12"/>
        <v>1</v>
      </c>
      <c r="AN77" s="5">
        <f>IF(시군구!$AL77="","자료無",IF(시군구!$AL77=0,0,시군구!AM77/시군구!$AL77))</f>
        <v>5.2631578947368418E-2</v>
      </c>
      <c r="AO77" s="5"/>
      <c r="AP77" s="5">
        <f>IF(시군구!$AL77="","자료無",IF(시군구!$AL77=0,0,시군구!AO77/시군구!$AL77))</f>
        <v>0.31578947368421051</v>
      </c>
      <c r="AQ77" s="5">
        <f>IF(시군구!$AL77="","자료無",IF(시군구!$AL77=0,0,시군구!AP77/시군구!$AL77))</f>
        <v>0.21052631578947367</v>
      </c>
      <c r="AR77" s="5">
        <f>IF(시군구!$AL77="","자료無",IF(시군구!$AL77=0,0,시군구!AQ77/시군구!$AL77))</f>
        <v>0.21052631578947367</v>
      </c>
      <c r="AS77" s="33">
        <f>IF(시군구!$AL77="","자료無",IF(시군구!$AL77=0,0,시군구!AR77/시군구!$AL77))</f>
        <v>0.21052631578947367</v>
      </c>
    </row>
    <row r="78" spans="1:45" outlineLevel="1">
      <c r="A78" s="55" t="s">
        <v>84</v>
      </c>
      <c r="B78" s="56"/>
      <c r="C78" s="66"/>
      <c r="D78" s="58"/>
      <c r="E78" s="59">
        <f>SUBTOTAL(1,E73:E77)</f>
        <v>8.854786432908375E-2</v>
      </c>
      <c r="F78" s="59"/>
      <c r="G78" s="59">
        <f>SUBTOTAL(1,G73:G77)</f>
        <v>0.25932772569360968</v>
      </c>
      <c r="H78" s="59">
        <f>SUBTOTAL(1,H73:H77)</f>
        <v>0.31283917864690414</v>
      </c>
      <c r="I78" s="59">
        <f>SUBTOTAL(1,I73:I77)</f>
        <v>0.23152923586014196</v>
      </c>
      <c r="J78" s="60">
        <f>SUBTOTAL(1,J73:J77)</f>
        <v>0.10775599547026045</v>
      </c>
      <c r="K78" s="61"/>
      <c r="L78" s="59">
        <f>SUBTOTAL(1,L73:L77)</f>
        <v>0</v>
      </c>
      <c r="M78" s="59"/>
      <c r="N78" s="59">
        <f>SUBTOTAL(1,N73:N77)</f>
        <v>0.17769483805668013</v>
      </c>
      <c r="O78" s="59">
        <f>SUBTOTAL(1,O73:O77)</f>
        <v>0.51100708502024295</v>
      </c>
      <c r="P78" s="59">
        <f>SUBTOTAL(1,P73:P77)</f>
        <v>0.20984311740890688</v>
      </c>
      <c r="Q78" s="62">
        <f>SUBTOTAL(1,Q73:Q77)</f>
        <v>0.10145495951417002</v>
      </c>
      <c r="R78" s="61"/>
      <c r="S78" s="59">
        <f>SUBTOTAL(1,S73:S77)</f>
        <v>4.2405981475281771E-3</v>
      </c>
      <c r="T78" s="59"/>
      <c r="U78" s="59">
        <f>SUBTOTAL(1,U73:U77)</f>
        <v>0.15326939325600192</v>
      </c>
      <c r="V78" s="59">
        <f>SUBTOTAL(1,V73:V77)</f>
        <v>0.35692005405597643</v>
      </c>
      <c r="W78" s="59">
        <f>SUBTOTAL(1,W73:W77)</f>
        <v>0.25659985088006515</v>
      </c>
      <c r="X78" s="60">
        <f>SUBTOTAL(1,X73:X77)</f>
        <v>0.22897010366042841</v>
      </c>
      <c r="Y78" s="61"/>
      <c r="Z78" s="59">
        <f>SUBTOTAL(1,Z73:Z77)</f>
        <v>7.8689273689273684E-2</v>
      </c>
      <c r="AA78" s="59"/>
      <c r="AB78" s="59">
        <f>SUBTOTAL(1,AB73:AB77)</f>
        <v>0.25322687189353854</v>
      </c>
      <c r="AC78" s="59">
        <f>SUBTOTAL(1,AC73:AC77)</f>
        <v>0.30541814975148307</v>
      </c>
      <c r="AD78" s="59">
        <f>SUBTOTAL(1,AD73:AD77)</f>
        <v>0.23705595638928972</v>
      </c>
      <c r="AE78" s="60">
        <f>SUBTOTAL(1,AE73:AE77)</f>
        <v>0.12560974827641497</v>
      </c>
      <c r="AF78" s="61"/>
      <c r="AG78" s="59">
        <f>SUBTOTAL(1,AG73:AG77)</f>
        <v>0</v>
      </c>
      <c r="AH78" s="59"/>
      <c r="AI78" s="59">
        <f>SUBTOTAL(1,AI73:AI77)</f>
        <v>0.21666666666666665</v>
      </c>
      <c r="AJ78" s="59">
        <f>SUBTOTAL(1,AJ73:AJ77)</f>
        <v>0.33333333333333331</v>
      </c>
      <c r="AK78" s="59">
        <f>SUBTOTAL(1,AK73:AK77)</f>
        <v>0.15</v>
      </c>
      <c r="AL78" s="60">
        <f>SUBTOTAL(1,AL73:AL77)</f>
        <v>0.3</v>
      </c>
      <c r="AM78" s="61"/>
      <c r="AN78" s="59">
        <f>SUBTOTAL(1,AN73:AN77)</f>
        <v>4.2701772178926019E-2</v>
      </c>
      <c r="AO78" s="59"/>
      <c r="AP78" s="59">
        <f>SUBTOTAL(1,AP73:AP77)</f>
        <v>0.30954020157807383</v>
      </c>
      <c r="AQ78" s="59">
        <f>SUBTOTAL(1,AQ73:AQ77)</f>
        <v>0.23215920009317043</v>
      </c>
      <c r="AR78" s="59">
        <f>SUBTOTAL(1,AR73:AR77)</f>
        <v>0.2570704576996613</v>
      </c>
      <c r="AS78" s="60">
        <f>SUBTOTAL(1,AS73:AS77)</f>
        <v>0.15852836845016838</v>
      </c>
    </row>
    <row r="79" spans="1:45" s="81" customFormat="1" outlineLevel="1">
      <c r="A79" s="78"/>
      <c r="B79" s="79" t="s">
        <v>130</v>
      </c>
      <c r="C79" s="80" t="s">
        <v>131</v>
      </c>
      <c r="D79" s="30">
        <f t="shared" ref="D79" si="27">SUM(E79:J79)</f>
        <v>1</v>
      </c>
      <c r="E79" s="5">
        <f>IF(시군구!$C79="","자료無",IF(시군구!$C79=0,0,시군구!D79/시군구!$C79))</f>
        <v>9.5744680851063829E-2</v>
      </c>
      <c r="F79" s="5"/>
      <c r="G79" s="5">
        <f>IF(시군구!$C79="","자료無",IF(시군구!$C79=0,0,시군구!F79/시군구!$C79))</f>
        <v>0.27659574468085107</v>
      </c>
      <c r="H79" s="5">
        <f>IF(시군구!$C79="","자료無",IF(시군구!$C79=0,0,시군구!G79/시군구!$C79))</f>
        <v>0.33333333333333331</v>
      </c>
      <c r="I79" s="5">
        <f>IF(시군구!$C79="","자료無",IF(시군구!$C79=0,0,시군구!H79/시군구!$C79))</f>
        <v>0.18085106382978725</v>
      </c>
      <c r="J79" s="33">
        <f>IF(시군구!$C79="","자료無",IF(시군구!$C79=0,0,시군구!I79/시군구!$C79))</f>
        <v>0.11347517730496454</v>
      </c>
      <c r="K79" s="32">
        <f t="shared" ref="K79" si="28">SUM(L79:Q79)</f>
        <v>1</v>
      </c>
      <c r="L79" s="5">
        <f>IF(시군구!$J79="","자료無",IF(시군구!$J79=0,0,시군구!K79/시군구!$J79))</f>
        <v>0</v>
      </c>
      <c r="M79" s="5"/>
      <c r="N79" s="5">
        <f>IF(시군구!$J79="","자료無",IF(시군구!$J79=0,0,시군구!M79/시군구!$J79))</f>
        <v>0.22222222222222221</v>
      </c>
      <c r="O79" s="5">
        <f>IF(시군구!$J79="","자료無",IF(시군구!$J79=0,0,시군구!N79/시군구!$J79))</f>
        <v>0.59259259259259256</v>
      </c>
      <c r="P79" s="5">
        <f>IF(시군구!$J79="","자료無",IF(시군구!$J79=0,0,시군구!O79/시군구!$J79))</f>
        <v>3.7037037037037035E-2</v>
      </c>
      <c r="Q79" s="36">
        <f>IF(시군구!$J79="","자료無",IF(시군구!$J79=0,0,시군구!P79/시군구!$J79))</f>
        <v>0.14814814814814814</v>
      </c>
      <c r="R79" s="32">
        <f t="shared" ref="R79" si="29">SUM(S79:X79)</f>
        <v>1</v>
      </c>
      <c r="S79" s="5">
        <f>IF(시군구!$Q79="","자료無",IF(시군구!$Q79=0,0,시군구!R79/시군구!$Q79))</f>
        <v>0</v>
      </c>
      <c r="T79" s="5"/>
      <c r="U79" s="5">
        <f>IF(시군구!$Q79="","자료無",IF(시군구!$Q79=0,0,시군구!T79/시군구!$Q79))</f>
        <v>9.6774193548387094E-2</v>
      </c>
      <c r="V79" s="5">
        <f>IF(시군구!$Q79="","자료無",IF(시군구!$Q79=0,0,시군구!U79/시군구!$Q79))</f>
        <v>0.22580645161290322</v>
      </c>
      <c r="W79" s="5">
        <f>IF(시군구!$Q79="","자료無",IF(시군구!$Q79=0,0,시군구!V79/시군구!$Q79))</f>
        <v>0.30645161290322581</v>
      </c>
      <c r="X79" s="33">
        <f>IF(시군구!$Q79="","자료無",IF(시군구!$Q79=0,0,시군구!W79/시군구!$Q79))</f>
        <v>0.37096774193548387</v>
      </c>
      <c r="Y79" s="32">
        <f t="shared" ref="Y79" si="30">SUM(Z79:AE79)</f>
        <v>1</v>
      </c>
      <c r="Z79" s="5">
        <f>IF(시군구!$X79="","자료無",IF(시군구!$X79=0,0,시군구!Y79/시군구!$X79))</f>
        <v>6.6666666666666666E-2</v>
      </c>
      <c r="AA79" s="5"/>
      <c r="AB79" s="5">
        <f>IF(시군구!$X79="","자료無",IF(시군구!$X79=0,0,시군구!AA79/시군구!$X79))</f>
        <v>0.21666666666666667</v>
      </c>
      <c r="AC79" s="5">
        <f>IF(시군구!$X79="","자료無",IF(시군구!$X79=0,0,시군구!AB79/시군구!$X79))</f>
        <v>0.38333333333333336</v>
      </c>
      <c r="AD79" s="5">
        <f>IF(시군구!$X79="","자료無",IF(시군구!$X79=0,0,시군구!AC79/시군구!$X79))</f>
        <v>0.16666666666666666</v>
      </c>
      <c r="AE79" s="5">
        <f>IF(시군구!$X79="","자료無",IF(시군구!$X79=0,0,시군구!AD79/시군구!$X79))</f>
        <v>0.16666666666666666</v>
      </c>
      <c r="AF79" s="32">
        <f t="shared" ref="AF79" si="31">SUM(AG79:AL79)</f>
        <v>1</v>
      </c>
      <c r="AG79" s="5">
        <f>IF(시군구!$AE79="","자료無",IF(시군구!$AE79=0,0,시군구!AF79/시군구!$AE79))</f>
        <v>0</v>
      </c>
      <c r="AH79" s="5"/>
      <c r="AI79" s="5">
        <f>IF(시군구!$AE79="","자료無",IF(시군구!$AE79=0,0,시군구!AH79/시군구!$AE79))</f>
        <v>0.5</v>
      </c>
      <c r="AJ79" s="5">
        <f>IF(시군구!$AE79="","자료無",IF(시군구!$AE79=0,0,시군구!AI79/시군구!$AE79))</f>
        <v>0.5</v>
      </c>
      <c r="AK79" s="5">
        <f>IF(시군구!$AE79="","자료無",IF(시군구!$AE79=0,0,시군구!AJ79/시군구!$AE79))</f>
        <v>0</v>
      </c>
      <c r="AL79" s="5">
        <f>IF(시군구!$AE79="","자료無",IF(시군구!$AE79=0,0,시군구!AK79/시군구!$AE79))</f>
        <v>0</v>
      </c>
      <c r="AM79" s="32">
        <f t="shared" ref="AM79" si="32">SUM(AN79:AS79)</f>
        <v>1</v>
      </c>
      <c r="AN79" s="5">
        <f>IF(시군구!$AL79="","자료無",IF(시군구!$AL79=0,0,시군구!AM79/시군구!$AL79))</f>
        <v>0.05</v>
      </c>
      <c r="AO79" s="5"/>
      <c r="AP79" s="5">
        <f>IF(시군구!$AL79="","자료無",IF(시군구!$AL79=0,0,시군구!AO79/시군구!$AL79))</f>
        <v>0.3</v>
      </c>
      <c r="AQ79" s="5">
        <f>IF(시군구!$AL79="","자료無",IF(시군구!$AL79=0,0,시군구!AP79/시군구!$AL79))</f>
        <v>0.5</v>
      </c>
      <c r="AR79" s="5">
        <f>IF(시군구!$AL79="","자료無",IF(시군구!$AL79=0,0,시군구!AQ79/시군구!$AL79))</f>
        <v>0.15</v>
      </c>
      <c r="AS79" s="33">
        <f>IF(시군구!$AL79="","자료無",IF(시군구!$AL79=0,0,시군구!AR79/시군구!$AL79))</f>
        <v>0</v>
      </c>
    </row>
    <row r="80" spans="1:45" outlineLevel="2">
      <c r="A80" s="45"/>
      <c r="B80" s="28" t="s">
        <v>132</v>
      </c>
      <c r="C80" s="53" t="s">
        <v>48</v>
      </c>
      <c r="D80" s="30">
        <f t="shared" si="7"/>
        <v>0.99999999999999989</v>
      </c>
      <c r="E80" s="5">
        <f>IF(시군구!$C80="","자료無",IF(시군구!$C80=0,0,시군구!D80/시군구!$C80))</f>
        <v>0.10493827160493827</v>
      </c>
      <c r="F80" s="5"/>
      <c r="G80" s="5">
        <f>IF(시군구!$C80="","자료無",IF(시군구!$C80=0,0,시군구!F80/시군구!$C80))</f>
        <v>0.30246913580246915</v>
      </c>
      <c r="H80" s="5">
        <f>IF(시군구!$C80="","자료無",IF(시군구!$C80=0,0,시군구!G80/시군구!$C80))</f>
        <v>0.33641975308641975</v>
      </c>
      <c r="I80" s="5">
        <f>IF(시군구!$C80="","자료無",IF(시군구!$C80=0,0,시군구!H80/시군구!$C80))</f>
        <v>0.18827160493827161</v>
      </c>
      <c r="J80" s="33">
        <f>IF(시군구!$C80="","자료無",IF(시군구!$C80=0,0,시군구!I80/시군구!$C80))</f>
        <v>6.7901234567901231E-2</v>
      </c>
      <c r="K80" s="32">
        <f t="shared" si="8"/>
        <v>0.99999999999999989</v>
      </c>
      <c r="L80" s="5">
        <f>IF(시군구!$J80="","자료無",IF(시군구!$J80=0,0,시군구!K80/시군구!$J80))</f>
        <v>0</v>
      </c>
      <c r="M80" s="5"/>
      <c r="N80" s="5">
        <f>IF(시군구!$J80="","자료無",IF(시군구!$J80=0,0,시군구!M80/시군구!$J80))</f>
        <v>0.14285714285714285</v>
      </c>
      <c r="O80" s="5">
        <f>IF(시군구!$J80="","자료無",IF(시군구!$J80=0,0,시군구!N80/시군구!$J80))</f>
        <v>0.5714285714285714</v>
      </c>
      <c r="P80" s="5">
        <f>IF(시군구!$J80="","자료無",IF(시군구!$J80=0,0,시군구!O80/시군구!$J80))</f>
        <v>0.2</v>
      </c>
      <c r="Q80" s="36">
        <f>IF(시군구!$J80="","자료無",IF(시군구!$J80=0,0,시군구!P80/시군구!$J80))</f>
        <v>8.5714285714285715E-2</v>
      </c>
      <c r="R80" s="32">
        <f t="shared" si="9"/>
        <v>1</v>
      </c>
      <c r="S80" s="5">
        <f>IF(시군구!$Q80="","자료無",IF(시군구!$Q80=0,0,시군구!R80/시군구!$Q80))</f>
        <v>0</v>
      </c>
      <c r="T80" s="5"/>
      <c r="U80" s="5">
        <f>IF(시군구!$Q80="","자료無",IF(시군구!$Q80=0,0,시군구!T80/시군구!$Q80))</f>
        <v>0.14754098360655737</v>
      </c>
      <c r="V80" s="5">
        <f>IF(시군구!$Q80="","자료無",IF(시군구!$Q80=0,0,시군구!U80/시군구!$Q80))</f>
        <v>0.22950819672131148</v>
      </c>
      <c r="W80" s="5">
        <f>IF(시군구!$Q80="","자료無",IF(시군구!$Q80=0,0,시군구!V80/시군구!$Q80))</f>
        <v>0.26229508196721313</v>
      </c>
      <c r="X80" s="33">
        <f>IF(시군구!$Q80="","자료無",IF(시군구!$Q80=0,0,시군구!W80/시군구!$Q80))</f>
        <v>0.36065573770491804</v>
      </c>
      <c r="Y80" s="32">
        <f t="shared" si="10"/>
        <v>1</v>
      </c>
      <c r="Z80" s="5">
        <f>IF(시군구!$X80="","자료無",IF(시군구!$X80=0,0,시군구!Y80/시군구!$X80))</f>
        <v>4.7619047619047616E-2</v>
      </c>
      <c r="AA80" s="5"/>
      <c r="AB80" s="5">
        <f>IF(시군구!$X80="","자료無",IF(시군구!$X80=0,0,시군구!AA80/시군구!$X80))</f>
        <v>0.25396825396825395</v>
      </c>
      <c r="AC80" s="5">
        <f>IF(시군구!$X80="","자료無",IF(시군구!$X80=0,0,시군구!AB80/시군구!$X80))</f>
        <v>0.44444444444444442</v>
      </c>
      <c r="AD80" s="5">
        <f>IF(시군구!$X80="","자료無",IF(시군구!$X80=0,0,시군구!AC80/시군구!$X80))</f>
        <v>0.14285714285714285</v>
      </c>
      <c r="AE80" s="5">
        <f>IF(시군구!$X80="","자료無",IF(시군구!$X80=0,0,시군구!AD80/시군구!$X80))</f>
        <v>0.1111111111111111</v>
      </c>
      <c r="AF80" s="32">
        <f t="shared" ref="AF80:AF83" si="33">SUM(AG80:AL80)</f>
        <v>1</v>
      </c>
      <c r="AG80" s="5">
        <f>IF(시군구!$AE80="","자료無",IF(시군구!$AE80=0,0,시군구!AF80/시군구!$AE80))</f>
        <v>0</v>
      </c>
      <c r="AH80" s="5"/>
      <c r="AI80" s="5">
        <f>IF(시군구!$AE80="","자료無",IF(시군구!$AE80=0,0,시군구!AH80/시군구!$AE80))</f>
        <v>0.5</v>
      </c>
      <c r="AJ80" s="5">
        <f>IF(시군구!$AE80="","자료無",IF(시군구!$AE80=0,0,시군구!AI80/시군구!$AE80))</f>
        <v>0.5</v>
      </c>
      <c r="AK80" s="5">
        <f>IF(시군구!$AE80="","자료無",IF(시군구!$AE80=0,0,시군구!AJ80/시군구!$AE80))</f>
        <v>0</v>
      </c>
      <c r="AL80" s="5">
        <f>IF(시군구!$AE80="","자료無",IF(시군구!$AE80=0,0,시군구!AK80/시군구!$AE80))</f>
        <v>0</v>
      </c>
      <c r="AM80" s="32">
        <f t="shared" si="12"/>
        <v>1</v>
      </c>
      <c r="AN80" s="5">
        <f>IF(시군구!$AL80="","자료無",IF(시군구!$AL80=0,0,시군구!AM80/시군구!$AL80))</f>
        <v>5.5555555555555552E-2</v>
      </c>
      <c r="AO80" s="5"/>
      <c r="AP80" s="5">
        <f>IF(시군구!$AL80="","자료無",IF(시군구!$AL80=0,0,시군구!AO80/시군구!$AL80))</f>
        <v>0.16666666666666666</v>
      </c>
      <c r="AQ80" s="5">
        <f>IF(시군구!$AL80="","자료無",IF(시군구!$AL80=0,0,시군구!AP80/시군구!$AL80))</f>
        <v>0.72222222222222221</v>
      </c>
      <c r="AR80" s="5">
        <f>IF(시군구!$AL80="","자료無",IF(시군구!$AL80=0,0,시군구!AQ80/시군구!$AL80))</f>
        <v>0</v>
      </c>
      <c r="AS80" s="33">
        <f>IF(시군구!$AL80="","자료無",IF(시군구!$AL80=0,0,시군구!AR80/시군구!$AL80))</f>
        <v>5.5555555555555552E-2</v>
      </c>
    </row>
    <row r="81" spans="1:45" outlineLevel="2">
      <c r="A81" s="45"/>
      <c r="B81" s="28" t="s">
        <v>132</v>
      </c>
      <c r="C81" s="50" t="s">
        <v>44</v>
      </c>
      <c r="D81" s="30">
        <f t="shared" si="7"/>
        <v>1</v>
      </c>
      <c r="E81" s="5">
        <f>IF(시군구!$C81="","자료無",IF(시군구!$C81=0,0,시군구!D81/시군구!$C81))</f>
        <v>9.2526690391459068E-2</v>
      </c>
      <c r="F81" s="5"/>
      <c r="G81" s="5">
        <f>IF(시군구!$C81="","자료無",IF(시군구!$C81=0,0,시군구!F81/시군구!$C81))</f>
        <v>0.29181494661921709</v>
      </c>
      <c r="H81" s="5">
        <f>IF(시군구!$C81="","자료無",IF(시군구!$C81=0,0,시군구!G81/시군구!$C81))</f>
        <v>0.30960854092526691</v>
      </c>
      <c r="I81" s="5">
        <f>IF(시군구!$C81="","자료無",IF(시군구!$C81=0,0,시군구!H81/시군구!$C81))</f>
        <v>0.18149466192170818</v>
      </c>
      <c r="J81" s="33">
        <f>IF(시군구!$C81="","자료無",IF(시군구!$C81=0,0,시군구!I81/시군구!$C81))</f>
        <v>0.12455516014234876</v>
      </c>
      <c r="K81" s="32">
        <f t="shared" si="8"/>
        <v>1</v>
      </c>
      <c r="L81" s="5">
        <f>IF(시군구!$J81="","자료無",IF(시군구!$J81=0,0,시군구!K81/시군구!$J81))</f>
        <v>0</v>
      </c>
      <c r="M81" s="5"/>
      <c r="N81" s="5">
        <f>IF(시군구!$J81="","자료無",IF(시군구!$J81=0,0,시군구!M81/시군구!$J81))</f>
        <v>0.28000000000000003</v>
      </c>
      <c r="O81" s="5">
        <f>IF(시군구!$J81="","자료無",IF(시군구!$J81=0,0,시군구!N81/시군구!$J81))</f>
        <v>0.6</v>
      </c>
      <c r="P81" s="5">
        <f>IF(시군구!$J81="","자료無",IF(시군구!$J81=0,0,시군구!O81/시군구!$J81))</f>
        <v>0.04</v>
      </c>
      <c r="Q81" s="36">
        <f>IF(시군구!$J81="","자료無",IF(시군구!$J81=0,0,시군구!P81/시군구!$J81))</f>
        <v>0.08</v>
      </c>
      <c r="R81" s="32">
        <f t="shared" si="9"/>
        <v>1</v>
      </c>
      <c r="S81" s="5">
        <f>IF(시군구!$Q81="","자료無",IF(시군구!$Q81=0,0,시군구!R81/시군구!$Q81))</f>
        <v>0</v>
      </c>
      <c r="T81" s="5"/>
      <c r="U81" s="5">
        <f>IF(시군구!$Q81="","자료無",IF(시군구!$Q81=0,0,시군구!T81/시군구!$Q81))</f>
        <v>6.6666666666666666E-2</v>
      </c>
      <c r="V81" s="5">
        <f>IF(시군구!$Q81="","자료無",IF(시군구!$Q81=0,0,시군구!U81/시군구!$Q81))</f>
        <v>0.28888888888888886</v>
      </c>
      <c r="W81" s="5">
        <f>IF(시군구!$Q81="","자료無",IF(시군구!$Q81=0,0,시군구!V81/시군구!$Q81))</f>
        <v>0.44444444444444442</v>
      </c>
      <c r="X81" s="33">
        <f>IF(시군구!$Q81="","자료無",IF(시군구!$Q81=0,0,시군구!W81/시군구!$Q81))</f>
        <v>0.2</v>
      </c>
      <c r="Y81" s="32">
        <f t="shared" si="10"/>
        <v>1</v>
      </c>
      <c r="Z81" s="5">
        <f>IF(시군구!$X81="","자료無",IF(시군구!$X81=0,0,시군구!Y81/시군구!$X81))</f>
        <v>6.5217391304347824E-2</v>
      </c>
      <c r="AA81" s="5"/>
      <c r="AB81" s="5">
        <f>IF(시군구!$X81="","자료無",IF(시군구!$X81=0,0,시군구!AA81/시군구!$X81))</f>
        <v>0.2391304347826087</v>
      </c>
      <c r="AC81" s="5">
        <f>IF(시군구!$X81="","자료無",IF(시군구!$X81=0,0,시군구!AB81/시군구!$X81))</f>
        <v>0.41304347826086957</v>
      </c>
      <c r="AD81" s="5">
        <f>IF(시군구!$X81="","자료無",IF(시군구!$X81=0,0,시군구!AC81/시군구!$X81))</f>
        <v>0.17391304347826086</v>
      </c>
      <c r="AE81" s="5">
        <f>IF(시군구!$X81="","자료無",IF(시군구!$X81=0,0,시군구!AD81/시군구!$X81))</f>
        <v>0.10869565217391304</v>
      </c>
      <c r="AF81" s="32">
        <f t="shared" si="33"/>
        <v>1</v>
      </c>
      <c r="AG81" s="5">
        <f>IF(시군구!$AE81="","자료無",IF(시군구!$AE81=0,0,시군구!AF81/시군구!$AE81))</f>
        <v>0</v>
      </c>
      <c r="AH81" s="5"/>
      <c r="AI81" s="5">
        <f>IF(시군구!$AE81="","자료無",IF(시군구!$AE81=0,0,시군구!AH81/시군구!$AE81))</f>
        <v>0</v>
      </c>
      <c r="AJ81" s="5">
        <f>IF(시군구!$AE81="","자료無",IF(시군구!$AE81=0,0,시군구!AI81/시군구!$AE81))</f>
        <v>0.5</v>
      </c>
      <c r="AK81" s="5">
        <f>IF(시군구!$AE81="","자료無",IF(시군구!$AE81=0,0,시군구!AJ81/시군구!$AE81))</f>
        <v>0.5</v>
      </c>
      <c r="AL81" s="5">
        <f>IF(시군구!$AE81="","자료無",IF(시군구!$AE81=0,0,시군구!AK81/시군구!$AE81))</f>
        <v>0</v>
      </c>
      <c r="AM81" s="32">
        <f t="shared" si="12"/>
        <v>1</v>
      </c>
      <c r="AN81" s="5">
        <f>IF(시군구!$AL81="","자료無",IF(시군구!$AL81=0,0,시군구!AM81/시군구!$AL81))</f>
        <v>6.25E-2</v>
      </c>
      <c r="AO81" s="5"/>
      <c r="AP81" s="5">
        <f>IF(시군구!$AL81="","자료無",IF(시군구!$AL81=0,0,시군구!AO81/시군구!$AL81))</f>
        <v>0.3125</v>
      </c>
      <c r="AQ81" s="5">
        <f>IF(시군구!$AL81="","자료無",IF(시군구!$AL81=0,0,시군구!AP81/시군구!$AL81))</f>
        <v>0.375</v>
      </c>
      <c r="AR81" s="5">
        <f>IF(시군구!$AL81="","자료無",IF(시군구!$AL81=0,0,시군구!AQ81/시군구!$AL81))</f>
        <v>6.25E-2</v>
      </c>
      <c r="AS81" s="33">
        <f>IF(시군구!$AL81="","자료無",IF(시군구!$AL81=0,0,시군구!AR81/시군구!$AL81))</f>
        <v>0.1875</v>
      </c>
    </row>
    <row r="82" spans="1:45" outlineLevel="2">
      <c r="A82" s="45"/>
      <c r="B82" s="28" t="s">
        <v>132</v>
      </c>
      <c r="C82" s="53" t="s">
        <v>49</v>
      </c>
      <c r="D82" s="30">
        <f t="shared" si="7"/>
        <v>1.0000000000000002</v>
      </c>
      <c r="E82" s="5">
        <f>IF(시군구!$C82="","자료無",IF(시군구!$C82=0,0,시군구!D82/시군구!$C82))</f>
        <v>0.1016260162601626</v>
      </c>
      <c r="F82" s="5"/>
      <c r="G82" s="5">
        <f>IF(시군구!$C82="","자료無",IF(시군구!$C82=0,0,시군구!F82/시군구!$C82))</f>
        <v>0.26829268292682928</v>
      </c>
      <c r="H82" s="5">
        <f>IF(시군구!$C82="","자료無",IF(시군구!$C82=0,0,시군구!G82/시군구!$C82))</f>
        <v>0.30894308943089432</v>
      </c>
      <c r="I82" s="5">
        <f>IF(시군구!$C82="","자료無",IF(시군구!$C82=0,0,시군구!H82/시군구!$C82))</f>
        <v>0.22357723577235772</v>
      </c>
      <c r="J82" s="33">
        <f>IF(시군구!$C82="","자료無",IF(시군구!$C82=0,0,시군구!I82/시군구!$C82))</f>
        <v>9.7560975609756101E-2</v>
      </c>
      <c r="K82" s="32">
        <f t="shared" si="8"/>
        <v>1</v>
      </c>
      <c r="L82" s="5">
        <f>IF(시군구!$J82="","자료無",IF(시군구!$J82=0,0,시군구!K82/시군구!$J82))</f>
        <v>0</v>
      </c>
      <c r="M82" s="5"/>
      <c r="N82" s="5">
        <f>IF(시군구!$J82="","자료無",IF(시군구!$J82=0,0,시군구!M82/시군구!$J82))</f>
        <v>0.30769230769230771</v>
      </c>
      <c r="O82" s="5">
        <f>IF(시군구!$J82="","자료無",IF(시군구!$J82=0,0,시군구!N82/시군구!$J82))</f>
        <v>0.42307692307692307</v>
      </c>
      <c r="P82" s="5">
        <f>IF(시군구!$J82="","자료無",IF(시군구!$J82=0,0,시군구!O82/시군구!$J82))</f>
        <v>0.11538461538461539</v>
      </c>
      <c r="Q82" s="36">
        <f>IF(시군구!$J82="","자료無",IF(시군구!$J82=0,0,시군구!P82/시군구!$J82))</f>
        <v>0.15384615384615385</v>
      </c>
      <c r="R82" s="32">
        <f t="shared" si="9"/>
        <v>1</v>
      </c>
      <c r="S82" s="5">
        <f>IF(시군구!$Q82="","자료無",IF(시군구!$Q82=0,0,시군구!R82/시군구!$Q82))</f>
        <v>0</v>
      </c>
      <c r="T82" s="5"/>
      <c r="U82" s="5">
        <f>IF(시군구!$Q82="","자료無",IF(시군구!$Q82=0,0,시군구!T82/시군구!$Q82))</f>
        <v>0.1111111111111111</v>
      </c>
      <c r="V82" s="5">
        <f>IF(시군구!$Q82="","자료無",IF(시군구!$Q82=0,0,시군구!U82/시군구!$Q82))</f>
        <v>0.22222222222222221</v>
      </c>
      <c r="W82" s="5">
        <f>IF(시군구!$Q82="","자료無",IF(시군구!$Q82=0,0,시군구!V82/시군구!$Q82))</f>
        <v>0.25</v>
      </c>
      <c r="X82" s="33">
        <f>IF(시군구!$Q82="","자료無",IF(시군구!$Q82=0,0,시군구!W82/시군구!$Q82))</f>
        <v>0.41666666666666669</v>
      </c>
      <c r="Y82" s="32">
        <f t="shared" si="10"/>
        <v>1</v>
      </c>
      <c r="Z82" s="5">
        <f>IF(시군구!$X82="","자료無",IF(시군구!$X82=0,0,시군구!Y82/시군구!$X82))</f>
        <v>5.1724137931034482E-2</v>
      </c>
      <c r="AA82" s="5"/>
      <c r="AB82" s="5">
        <f>IF(시군구!$X82="","자료無",IF(시군구!$X82=0,0,시군구!AA82/시군구!$X82))</f>
        <v>0.17241379310344829</v>
      </c>
      <c r="AC82" s="5">
        <f>IF(시군구!$X82="","자료無",IF(시군구!$X82=0,0,시군구!AB82/시군구!$X82))</f>
        <v>0.37931034482758619</v>
      </c>
      <c r="AD82" s="5">
        <f>IF(시군구!$X82="","자료無",IF(시군구!$X82=0,0,시군구!AC82/시군구!$X82))</f>
        <v>0.2413793103448276</v>
      </c>
      <c r="AE82" s="5">
        <f>IF(시군구!$X82="","자료無",IF(시군구!$X82=0,0,시군구!AD82/시군구!$X82))</f>
        <v>0.15517241379310345</v>
      </c>
      <c r="AF82" s="32">
        <f t="shared" si="33"/>
        <v>1.0000000000000002</v>
      </c>
      <c r="AG82" s="5">
        <f>IF(시군구!$AE82="","자료無",IF(시군구!$AE82=0,0,시군구!AF82/시군구!$AE82))</f>
        <v>0.1</v>
      </c>
      <c r="AH82" s="5"/>
      <c r="AI82" s="5">
        <f>IF(시군구!$AE82="","자료無",IF(시군구!$AE82=0,0,시군구!AH82/시군구!$AE82))</f>
        <v>0.2</v>
      </c>
      <c r="AJ82" s="5">
        <f>IF(시군구!$AE82="","자료無",IF(시군구!$AE82=0,0,시군구!AI82/시군구!$AE82))</f>
        <v>0.3</v>
      </c>
      <c r="AK82" s="5">
        <f>IF(시군구!$AE82="","자료無",IF(시군구!$AE82=0,0,시군구!AJ82/시군구!$AE82))</f>
        <v>0.3</v>
      </c>
      <c r="AL82" s="5">
        <f>IF(시군구!$AE82="","자료無",IF(시군구!$AE82=0,0,시군구!AK82/시군구!$AE82))</f>
        <v>0.1</v>
      </c>
      <c r="AM82" s="32">
        <f t="shared" si="12"/>
        <v>1</v>
      </c>
      <c r="AN82" s="5">
        <f>IF(시군구!$AL82="","자료無",IF(시군구!$AL82=0,0,시군구!AM82/시군구!$AL82))</f>
        <v>0</v>
      </c>
      <c r="AO82" s="5"/>
      <c r="AP82" s="5">
        <f>IF(시군구!$AL82="","자료無",IF(시군구!$AL82=0,0,시군구!AO82/시군구!$AL82))</f>
        <v>0.38461538461538464</v>
      </c>
      <c r="AQ82" s="5">
        <f>IF(시군구!$AL82="","자료無",IF(시군구!$AL82=0,0,시군구!AP82/시군구!$AL82))</f>
        <v>0.38461538461538464</v>
      </c>
      <c r="AR82" s="5">
        <f>IF(시군구!$AL82="","자료無",IF(시군구!$AL82=0,0,시군구!AQ82/시군구!$AL82))</f>
        <v>0.23076923076923078</v>
      </c>
      <c r="AS82" s="33">
        <f>IF(시군구!$AL82="","자료無",IF(시군구!$AL82=0,0,시군구!AR82/시군구!$AL82))</f>
        <v>0</v>
      </c>
    </row>
    <row r="83" spans="1:45" outlineLevel="2">
      <c r="A83" s="45"/>
      <c r="B83" s="28" t="s">
        <v>132</v>
      </c>
      <c r="C83" s="54" t="s">
        <v>73</v>
      </c>
      <c r="D83" s="30">
        <f t="shared" si="7"/>
        <v>1</v>
      </c>
      <c r="E83" s="5">
        <f>IF(시군구!$C83="","자료無",IF(시군구!$C83=0,0,시군구!D83/시군구!$C83))</f>
        <v>6.7796610169491525E-2</v>
      </c>
      <c r="F83" s="5"/>
      <c r="G83" s="5">
        <f>IF(시군구!$C83="","자료無",IF(시군구!$C83=0,0,시군구!F83/시군구!$C83))</f>
        <v>0.26271186440677968</v>
      </c>
      <c r="H83" s="5">
        <f>IF(시군구!$C83="","자료無",IF(시군구!$C83=0,0,시군구!G83/시군구!$C83))</f>
        <v>0.2711864406779661</v>
      </c>
      <c r="I83" s="5">
        <f>IF(시군구!$C83="","자료無",IF(시군구!$C83=0,0,시군구!H83/시군구!$C83))</f>
        <v>0.24576271186440679</v>
      </c>
      <c r="J83" s="33">
        <f>IF(시군구!$C83="","자료無",IF(시군구!$C83=0,0,시군구!I83/시군구!$C83))</f>
        <v>0.15254237288135594</v>
      </c>
      <c r="K83" s="32">
        <f t="shared" si="8"/>
        <v>1</v>
      </c>
      <c r="L83" s="5">
        <f>IF(시군구!$J83="","자료無",IF(시군구!$J83=0,0,시군구!K83/시군구!$J83))</f>
        <v>0</v>
      </c>
      <c r="M83" s="5"/>
      <c r="N83" s="5">
        <f>IF(시군구!$J83="","자료無",IF(시군구!$J83=0,0,시군구!M83/시군구!$J83))</f>
        <v>0.28260869565217389</v>
      </c>
      <c r="O83" s="5">
        <f>IF(시군구!$J83="","자료無",IF(시군구!$J83=0,0,시군구!N83/시군구!$J83))</f>
        <v>0.45652173913043476</v>
      </c>
      <c r="P83" s="5">
        <f>IF(시군구!$J83="","자료無",IF(시군구!$J83=0,0,시군구!O83/시군구!$J83))</f>
        <v>0.10869565217391304</v>
      </c>
      <c r="Q83" s="36">
        <f>IF(시군구!$J83="","자료無",IF(시군구!$J83=0,0,시군구!P83/시군구!$J83))</f>
        <v>0.15217391304347827</v>
      </c>
      <c r="R83" s="32">
        <f t="shared" si="9"/>
        <v>1</v>
      </c>
      <c r="S83" s="5">
        <f>IF(시군구!$Q83="","자료無",IF(시군구!$Q83=0,0,시군구!R83/시군구!$Q83))</f>
        <v>1.6949152542372881E-2</v>
      </c>
      <c r="T83" s="5"/>
      <c r="U83" s="5">
        <f>IF(시군구!$Q83="","자료無",IF(시군구!$Q83=0,0,시군구!T83/시군구!$Q83))</f>
        <v>0.13559322033898305</v>
      </c>
      <c r="V83" s="5">
        <f>IF(시군구!$Q83="","자료無",IF(시군구!$Q83=0,0,시군구!U83/시군구!$Q83))</f>
        <v>0.32203389830508472</v>
      </c>
      <c r="W83" s="5">
        <f>IF(시군구!$Q83="","자료無",IF(시군구!$Q83=0,0,시군구!V83/시군구!$Q83))</f>
        <v>0.28813559322033899</v>
      </c>
      <c r="X83" s="33">
        <f>IF(시군구!$Q83="","자료無",IF(시군구!$Q83=0,0,시군구!W83/시군구!$Q83))</f>
        <v>0.23728813559322035</v>
      </c>
      <c r="Y83" s="32">
        <f t="shared" si="10"/>
        <v>1</v>
      </c>
      <c r="Z83" s="5">
        <f>IF(시군구!$X83="","자료無",IF(시군구!$X83=0,0,시군구!Y83/시군구!$X83))</f>
        <v>4.4642857142857144E-2</v>
      </c>
      <c r="AA83" s="5"/>
      <c r="AB83" s="5">
        <f>IF(시군구!$X83="","자료無",IF(시군구!$X83=0,0,시군구!AA83/시군구!$X83))</f>
        <v>0.21428571428571427</v>
      </c>
      <c r="AC83" s="5">
        <f>IF(시군구!$X83="","자료無",IF(시군구!$X83=0,0,시군구!AB83/시군구!$X83))</f>
        <v>0.4375</v>
      </c>
      <c r="AD83" s="5">
        <f>IF(시군구!$X83="","자료無",IF(시군구!$X83=0,0,시군구!AC83/시군구!$X83))</f>
        <v>0.16964285714285715</v>
      </c>
      <c r="AE83" s="5">
        <f>IF(시군구!$X83="","자료無",IF(시군구!$X83=0,0,시군구!AD83/시군구!$X83))</f>
        <v>0.13392857142857142</v>
      </c>
      <c r="AF83" s="32">
        <f t="shared" si="33"/>
        <v>1</v>
      </c>
      <c r="AG83" s="5">
        <f>IF(시군구!$AE83="","자료無",IF(시군구!$AE83=0,0,시군구!AF83/시군구!$AE83))</f>
        <v>0.10204081632653061</v>
      </c>
      <c r="AH83" s="5"/>
      <c r="AI83" s="5">
        <f>IF(시군구!$AE83="","자료無",IF(시군구!$AE83=0,0,시군구!AH83/시군구!$AE83))</f>
        <v>0.53061224489795922</v>
      </c>
      <c r="AJ83" s="5">
        <f>IF(시군구!$AE83="","자료無",IF(시군구!$AE83=0,0,시군구!AI83/시군구!$AE83))</f>
        <v>0.30612244897959184</v>
      </c>
      <c r="AK83" s="5">
        <f>IF(시군구!$AE83="","자료無",IF(시군구!$AE83=0,0,시군구!AJ83/시군구!$AE83))</f>
        <v>2.0408163265306121E-2</v>
      </c>
      <c r="AL83" s="5">
        <f>IF(시군구!$AE83="","자료無",IF(시군구!$AE83=0,0,시군구!AK83/시군구!$AE83))</f>
        <v>4.0816326530612242E-2</v>
      </c>
      <c r="AM83" s="32">
        <f t="shared" si="12"/>
        <v>1</v>
      </c>
      <c r="AN83" s="5">
        <f>IF(시군구!$AL83="","자료無",IF(시군구!$AL83=0,0,시군구!AM83/시군구!$AL83))</f>
        <v>0</v>
      </c>
      <c r="AO83" s="5"/>
      <c r="AP83" s="5">
        <f>IF(시군구!$AL83="","자료無",IF(시군구!$AL83=0,0,시군구!AO83/시군구!$AL83))</f>
        <v>0.21212121212121213</v>
      </c>
      <c r="AQ83" s="5">
        <f>IF(시군구!$AL83="","자료無",IF(시군구!$AL83=0,0,시군구!AP83/시군구!$AL83))</f>
        <v>0.48484848484848486</v>
      </c>
      <c r="AR83" s="5">
        <f>IF(시군구!$AL83="","자료無",IF(시군구!$AL83=0,0,시군구!AQ83/시군구!$AL83))</f>
        <v>0.18181818181818182</v>
      </c>
      <c r="AS83" s="33">
        <f>IF(시군구!$AL83="","자료無",IF(시군구!$AL83=0,0,시군구!AR83/시군구!$AL83))</f>
        <v>0.12121212121212122</v>
      </c>
    </row>
    <row r="84" spans="1:45" outlineLevel="1">
      <c r="A84" s="55" t="s">
        <v>85</v>
      </c>
      <c r="B84" s="67"/>
      <c r="C84" s="68"/>
      <c r="D84" s="69"/>
      <c r="E84" s="70">
        <f>SUBTOTAL(1,E80:E83)</f>
        <v>9.1721897106512865E-2</v>
      </c>
      <c r="F84" s="70"/>
      <c r="G84" s="70">
        <f>SUBTOTAL(1,G79:G83)</f>
        <v>0.28037687488722923</v>
      </c>
      <c r="H84" s="70">
        <f t="shared" ref="H84:J84" si="34">SUBTOTAL(1,H79:H83)</f>
        <v>0.31189823149077606</v>
      </c>
      <c r="I84" s="70">
        <f t="shared" si="34"/>
        <v>0.20399145566530633</v>
      </c>
      <c r="J84" s="70">
        <f t="shared" si="34"/>
        <v>0.11120698410126532</v>
      </c>
      <c r="K84" s="71"/>
      <c r="L84" s="70">
        <f>SUBTOTAL(1,L79:L83)</f>
        <v>0</v>
      </c>
      <c r="M84" s="70"/>
      <c r="N84" s="70">
        <f>SUBTOTAL(1,N79:N83)</f>
        <v>0.24707607368476933</v>
      </c>
      <c r="O84" s="70">
        <f t="shared" ref="O84:Q84" si="35">SUBTOTAL(1,O79:O83)</f>
        <v>0.52872396524570431</v>
      </c>
      <c r="P84" s="70">
        <f t="shared" si="35"/>
        <v>0.10022346091911309</v>
      </c>
      <c r="Q84" s="70">
        <f t="shared" si="35"/>
        <v>0.1239765001504132</v>
      </c>
      <c r="R84" s="71"/>
      <c r="S84" s="70">
        <f t="shared" ref="S84" si="36">SUBTOTAL(1,S79:S83)</f>
        <v>3.3898305084745762E-3</v>
      </c>
      <c r="T84" s="70"/>
      <c r="U84" s="70">
        <f t="shared" ref="U84" si="37">SUBTOTAL(1,U79:U83)</f>
        <v>0.11153723505434106</v>
      </c>
      <c r="V84" s="70">
        <f t="shared" ref="V84" si="38">SUBTOTAL(1,V79:V83)</f>
        <v>0.25769193155008208</v>
      </c>
      <c r="W84" s="70">
        <f t="shared" ref="W84" si="39">SUBTOTAL(1,W79:W83)</f>
        <v>0.31026534650704446</v>
      </c>
      <c r="X84" s="70">
        <f t="shared" ref="X84" si="40">SUBTOTAL(1,X79:X83)</f>
        <v>0.31711565638005779</v>
      </c>
      <c r="Y84" s="71"/>
      <c r="Z84" s="70">
        <f t="shared" ref="Z84" si="41">SUBTOTAL(1,Z79:Z83)</f>
        <v>5.5174020132790748E-2</v>
      </c>
      <c r="AA84" s="70"/>
      <c r="AB84" s="70">
        <f t="shared" ref="AB84" si="42">SUBTOTAL(1,AB79:AB83)</f>
        <v>0.2192929725613384</v>
      </c>
      <c r="AC84" s="70">
        <f t="shared" ref="AC84" si="43">SUBTOTAL(1,AC79:AC83)</f>
        <v>0.4115263201732467</v>
      </c>
      <c r="AD84" s="70">
        <f t="shared" ref="AD84" si="44">SUBTOTAL(1,AD79:AD83)</f>
        <v>0.17889180409795102</v>
      </c>
      <c r="AE84" s="70">
        <f t="shared" ref="AE84" si="45">SUBTOTAL(1,AE79:AE83)</f>
        <v>0.13511488303467314</v>
      </c>
      <c r="AF84" s="71"/>
      <c r="AG84" s="70">
        <f>SUBTOTAL(1,AG79:AG83)</f>
        <v>4.0408163265306121E-2</v>
      </c>
      <c r="AH84" s="70"/>
      <c r="AI84" s="70">
        <f>SUBTOTAL(1,AI79:AI83)</f>
        <v>0.34612244897959182</v>
      </c>
      <c r="AJ84" s="70">
        <f t="shared" ref="AJ84" si="46">SUBTOTAL(1,AJ79:AJ83)</f>
        <v>0.42122448979591837</v>
      </c>
      <c r="AK84" s="70">
        <f t="shared" ref="AK84" si="47">SUBTOTAL(1,AK79:AK83)</f>
        <v>0.16408163265306125</v>
      </c>
      <c r="AL84" s="70">
        <f t="shared" ref="AL84" si="48">SUBTOTAL(1,AL79:AL83)</f>
        <v>2.8163265306122447E-2</v>
      </c>
      <c r="AM84" s="71"/>
      <c r="AN84" s="70">
        <f t="shared" ref="AN84" si="49">SUBTOTAL(1,AN79:AN83)</f>
        <v>3.3611111111111112E-2</v>
      </c>
      <c r="AO84" s="70"/>
      <c r="AP84" s="70">
        <f t="shared" ref="AP84" si="50">SUBTOTAL(1,AP79:AP83)</f>
        <v>0.27518065268065273</v>
      </c>
      <c r="AQ84" s="70">
        <f t="shared" ref="AQ84" si="51">SUBTOTAL(1,AQ79:AQ83)</f>
        <v>0.49333721833721833</v>
      </c>
      <c r="AR84" s="70">
        <f t="shared" ref="AR84" si="52">SUBTOTAL(1,AR79:AR83)</f>
        <v>0.12501748251748251</v>
      </c>
      <c r="AS84" s="70">
        <f t="shared" ref="AS84" si="53">SUBTOTAL(1,AS79:AS83)</f>
        <v>7.2853535353535365E-2</v>
      </c>
    </row>
    <row r="85" spans="1:45" outlineLevel="1">
      <c r="A85" s="78"/>
      <c r="B85" s="79" t="s">
        <v>133</v>
      </c>
      <c r="C85" s="86" t="s">
        <v>134</v>
      </c>
      <c r="D85" s="30">
        <f t="shared" ref="D85" si="54">SUM(E85:J85)</f>
        <v>1</v>
      </c>
      <c r="E85" s="5">
        <f>IF(시군구!$C85="","자료無",IF(시군구!$C85=0,0,시군구!D85/시군구!$C85))</f>
        <v>8.5491163173037399E-2</v>
      </c>
      <c r="F85" s="5"/>
      <c r="G85" s="5">
        <f>IF(시군구!$C85="","자료無",IF(시군구!$C85=0,0,시군구!F85/시군구!$C85))</f>
        <v>0.29182079736950267</v>
      </c>
      <c r="H85" s="5">
        <f>IF(시군구!$C85="","자료無",IF(시군구!$C85=0,0,시군구!G85/시군구!$C85))</f>
        <v>0.27784628031237157</v>
      </c>
      <c r="I85" s="5">
        <f>IF(시군구!$C85="","자료無",IF(시군구!$C85=0,0,시군구!H85/시군구!$C85))</f>
        <v>0.20386354295108919</v>
      </c>
      <c r="J85" s="5">
        <f>IF(시군구!$C85="","자료無",IF(시군구!$C85=0,0,시군구!I85/시군구!$C85))</f>
        <v>0.14097821619399917</v>
      </c>
      <c r="K85" s="32">
        <f t="shared" ref="K85" si="55">SUM(L85:Q85)</f>
        <v>1</v>
      </c>
      <c r="L85" s="5">
        <f>IF(시군구!$J85="","자료無",IF(시군구!$J85=0,0,시군구!K85/시군구!$J85))</f>
        <v>0</v>
      </c>
      <c r="M85" s="5"/>
      <c r="N85" s="5">
        <f>IF(시군구!$J85="","자료無",IF(시군구!$J85=0,0,시군구!M85/시군구!$J85))</f>
        <v>0.17543859649122806</v>
      </c>
      <c r="O85" s="5">
        <f>IF(시군구!$J85="","자료無",IF(시군구!$J85=0,0,시군구!N85/시군구!$J85))</f>
        <v>0.6228070175438597</v>
      </c>
      <c r="P85" s="5">
        <f>IF(시군구!$J85="","자료無",IF(시군구!$J85=0,0,시군구!O85/시군구!$J85))</f>
        <v>0.13157894736842105</v>
      </c>
      <c r="Q85" s="5">
        <f>IF(시군구!$J85="","자료無",IF(시군구!$J85=0,0,시군구!P85/시군구!$J85))</f>
        <v>7.0175438596491224E-2</v>
      </c>
      <c r="R85" s="32">
        <f t="shared" ref="R85" si="56">SUM(S85:X85)</f>
        <v>1</v>
      </c>
      <c r="S85" s="5">
        <f>IF(시군구!$Q85="","자료無",IF(시군구!$Q85=0,0,시군구!R85/시군구!$Q85))</f>
        <v>4.7732696897374704E-3</v>
      </c>
      <c r="T85" s="5"/>
      <c r="U85" s="5">
        <f>IF(시군구!$Q85="","자료無",IF(시군구!$Q85=0,0,시군구!T85/시군구!$Q85))</f>
        <v>0.11933174224343675</v>
      </c>
      <c r="V85" s="5">
        <f>IF(시군구!$Q85="","자료無",IF(시군구!$Q85=0,0,시군구!U85/시군구!$Q85))</f>
        <v>0.27207637231503579</v>
      </c>
      <c r="W85" s="5">
        <f>IF(시군구!$Q85="","자료無",IF(시군구!$Q85=0,0,시군구!V85/시군구!$Q85))</f>
        <v>0.32935560859188545</v>
      </c>
      <c r="X85" s="33">
        <f>IF(시군구!$Q85="","자료無",IF(시군구!$Q85=0,0,시군구!W85/시군구!$Q85))</f>
        <v>0.27446300715990452</v>
      </c>
      <c r="Y85" s="32">
        <f t="shared" ref="Y85" si="57">SUM(Z85:AE85)</f>
        <v>1</v>
      </c>
      <c r="Z85" s="5">
        <f>IF(시군구!$X85="","자료無",IF(시군구!$X85=0,0,시군구!Y85/시군구!$X85))</f>
        <v>8.2666666666666666E-2</v>
      </c>
      <c r="AA85" s="5"/>
      <c r="AB85" s="5">
        <f>IF(시군구!$X85="","자료無",IF(시군구!$X85=0,0,시군구!AA85/시군구!$X85))</f>
        <v>0.28000000000000003</v>
      </c>
      <c r="AC85" s="5">
        <f>IF(시군구!$X85="","자료無",IF(시군구!$X85=0,0,시군구!AB85/시군구!$X85))</f>
        <v>0.33333333333333331</v>
      </c>
      <c r="AD85" s="5">
        <f>IF(시군구!$X85="","자료無",IF(시군구!$X85=0,0,시군구!AC85/시군구!$X85))</f>
        <v>0.16800000000000001</v>
      </c>
      <c r="AE85" s="5">
        <f>IF(시군구!$X85="","자료無",IF(시군구!$X85=0,0,시군구!AD85/시군구!$X85))</f>
        <v>0.13600000000000001</v>
      </c>
      <c r="AF85" s="32">
        <f>SUM(AG85:AL85)</f>
        <v>1</v>
      </c>
      <c r="AG85" s="5">
        <f>IF(시군구!$AE85="","자료無",IF(시군구!$AE85=0,0,시군구!AF85/시군구!$AE85))</f>
        <v>0.1</v>
      </c>
      <c r="AH85" s="5"/>
      <c r="AI85" s="5">
        <f>IF(시군구!$AE85="","자료無",IF(시군구!$AE85=0,0,시군구!AH85/시군구!$AE85))</f>
        <v>0.5</v>
      </c>
      <c r="AJ85" s="5">
        <f>IF(시군구!$AE85="","자료無",IF(시군구!$AE85=0,0,시군구!AI85/시군구!$AE85))</f>
        <v>0.1</v>
      </c>
      <c r="AK85" s="5">
        <f>IF(시군구!$AE85="","자료無",IF(시군구!$AE85=0,0,시군구!AJ85/시군구!$AE85))</f>
        <v>0.15</v>
      </c>
      <c r="AL85" s="5">
        <f>IF(시군구!$AE85="","자료無",IF(시군구!$AE85=0,0,시군구!AK85/시군구!$AE85))</f>
        <v>0.15</v>
      </c>
      <c r="AM85" s="32">
        <f t="shared" ref="AM85" si="58">SUM(AN85:AS85)</f>
        <v>1</v>
      </c>
      <c r="AN85" s="5">
        <f>IF(시군구!$AL85="","자료無",IF(시군구!$AL85=0,0,시군구!AM85/시군구!$AL85))</f>
        <v>4.6153846153846156E-2</v>
      </c>
      <c r="AO85" s="5"/>
      <c r="AP85" s="5">
        <f>IF(시군구!$AL85="","자료無",IF(시군구!$AL85=0,0,시군구!AO85/시군구!$AL85))</f>
        <v>0.29230769230769232</v>
      </c>
      <c r="AQ85" s="5">
        <f>IF(시군구!$AL85="","자료無",IF(시군구!$AL85=0,0,시군구!AP85/시군구!$AL85))</f>
        <v>0.33846153846153848</v>
      </c>
      <c r="AR85" s="5">
        <f>IF(시군구!$AL85="","자료無",IF(시군구!$AL85=0,0,시군구!AQ85/시군구!$AL85))</f>
        <v>0.16923076923076924</v>
      </c>
      <c r="AS85" s="5">
        <f>IF(시군구!$AL85="","자료無",IF(시군구!$AL85=0,0,시군구!AR85/시군구!$AL85))</f>
        <v>0.15384615384615385</v>
      </c>
    </row>
    <row r="86" spans="1:45">
      <c r="B86" s="79" t="s">
        <v>133</v>
      </c>
      <c r="C86" s="85" t="s">
        <v>135</v>
      </c>
      <c r="D86" s="30">
        <f t="shared" ref="D86:D152" si="59">SUM(E86:J86)</f>
        <v>1</v>
      </c>
      <c r="E86" s="5">
        <f>IF(시군구!$C86="","자료無",IF(시군구!$C86=0,0,시군구!D86/시군구!$C86))</f>
        <v>8.9867841409691632E-2</v>
      </c>
      <c r="F86" s="5"/>
      <c r="G86" s="5">
        <f>IF(시군구!$C86="","자료無",IF(시군구!$C86=0,0,시군구!F86/시군구!$C86))</f>
        <v>0.30132158590308372</v>
      </c>
      <c r="H86" s="5">
        <f>IF(시군구!$C86="","자료無",IF(시군구!$C86=0,0,시군구!G86/시군구!$C86))</f>
        <v>0.37533039647577093</v>
      </c>
      <c r="I86" s="5">
        <f>IF(시군구!$C86="","자료無",IF(시군구!$C86=0,0,시군구!H86/시군구!$C86))</f>
        <v>0.11894273127753303</v>
      </c>
      <c r="J86" s="5">
        <f>IF(시군구!$C86="","자료無",IF(시군구!$C86=0,0,시군구!I86/시군구!$C86))</f>
        <v>0.11453744493392071</v>
      </c>
      <c r="K86" s="32">
        <f t="shared" ref="K86:K152" si="60">SUM(L86:Q86)</f>
        <v>1</v>
      </c>
      <c r="L86" s="5">
        <f>IF(시군구!$J86="","자료無",IF(시군구!$J86=0,0,시군구!K86/시군구!$J86))</f>
        <v>0</v>
      </c>
      <c r="M86" s="5"/>
      <c r="N86" s="5">
        <f>IF(시군구!$J86="","자료無",IF(시군구!$J86=0,0,시군구!M86/시군구!$J86))</f>
        <v>0.27692307692307694</v>
      </c>
      <c r="O86" s="5">
        <f>IF(시군구!$J86="","자료無",IF(시군구!$J86=0,0,시군구!N86/시군구!$J86))</f>
        <v>0.5461538461538461</v>
      </c>
      <c r="P86" s="5">
        <f>IF(시군구!$J86="","자료無",IF(시군구!$J86=0,0,시군구!O86/시군구!$J86))</f>
        <v>0.1</v>
      </c>
      <c r="Q86" s="5">
        <f>IF(시군구!$J86="","자료無",IF(시군구!$J86=0,0,시군구!P86/시군구!$J86))</f>
        <v>7.6923076923076927E-2</v>
      </c>
      <c r="R86" s="32">
        <f t="shared" ref="R86:R152" si="61">SUM(S86:X86)</f>
        <v>1</v>
      </c>
      <c r="S86" s="5">
        <f>IF(시군구!$Q86="","자료無",IF(시군구!$Q86=0,0,시군구!R86/시군구!$Q86))</f>
        <v>1.8433179723502304E-2</v>
      </c>
      <c r="T86" s="5"/>
      <c r="U86" s="5">
        <f>IF(시군구!$Q86="","자료無",IF(시군구!$Q86=0,0,시군구!T86/시군구!$Q86))</f>
        <v>0.13824884792626729</v>
      </c>
      <c r="V86" s="5">
        <f>IF(시군구!$Q86="","자료無",IF(시군구!$Q86=0,0,시군구!U86/시군구!$Q86))</f>
        <v>0.29493087557603687</v>
      </c>
      <c r="W86" s="5">
        <f>IF(시군구!$Q86="","자료無",IF(시군구!$Q86=0,0,시군구!V86/시군구!$Q86))</f>
        <v>0.29493087557603687</v>
      </c>
      <c r="X86" s="33">
        <f>IF(시군구!$Q86="","자료無",IF(시군구!$Q86=0,0,시군구!W86/시군구!$Q86))</f>
        <v>0.25345622119815669</v>
      </c>
      <c r="Y86" s="32">
        <f t="shared" ref="Y86:Y152" si="62">SUM(Z86:AE86)</f>
        <v>1.0000000000000002</v>
      </c>
      <c r="Z86" s="5">
        <f>IF(시군구!$X86="","자료無",IF(시군구!$X86=0,0,시군구!Y86/시군구!$X86))</f>
        <v>8.8815789473684209E-2</v>
      </c>
      <c r="AA86" s="5"/>
      <c r="AB86" s="5">
        <f>IF(시군구!$X86="","자료無",IF(시군구!$X86=0,0,시군구!AA86/시군구!$X86))</f>
        <v>0.34210526315789475</v>
      </c>
      <c r="AC86" s="5">
        <f>IF(시군구!$X86="","자료無",IF(시군구!$X86=0,0,시군구!AB86/시군구!$X86))</f>
        <v>0.33881578947368424</v>
      </c>
      <c r="AD86" s="5">
        <f>IF(시군구!$X86="","자료無",IF(시군구!$X86=0,0,시군구!AC86/시군구!$X86))</f>
        <v>0.15789473684210525</v>
      </c>
      <c r="AE86" s="5">
        <f>IF(시군구!$X86="","자료無",IF(시군구!$X86=0,0,시군구!AD86/시군구!$X86))</f>
        <v>7.2368421052631582E-2</v>
      </c>
      <c r="AF86" s="32">
        <f t="shared" ref="AF86:AF152" si="63">SUM(AG86:AL86)</f>
        <v>1</v>
      </c>
      <c r="AG86" s="5">
        <f>IF(시군구!$AE86="","자료無",IF(시군구!$AE86=0,0,시군구!AF86/시군구!$AE86))</f>
        <v>0</v>
      </c>
      <c r="AH86" s="5"/>
      <c r="AI86" s="5">
        <f>IF(시군구!$AE86="","자료無",IF(시군구!$AE86=0,0,시군구!AH86/시군구!$AE86))</f>
        <v>0.69230769230769229</v>
      </c>
      <c r="AJ86" s="5">
        <f>IF(시군구!$AE86="","자료無",IF(시군구!$AE86=0,0,시군구!AI86/시군구!$AE86))</f>
        <v>0.15384615384615385</v>
      </c>
      <c r="AK86" s="5">
        <f>IF(시군구!$AE86="","자료無",IF(시군구!$AE86=0,0,시군구!AJ86/시군구!$AE86))</f>
        <v>0</v>
      </c>
      <c r="AL86" s="5">
        <f>IF(시군구!$AE86="","자료無",IF(시군구!$AE86=0,0,시군구!AK86/시군구!$AE86))</f>
        <v>0.15384615384615385</v>
      </c>
      <c r="AM86" s="32">
        <f t="shared" ref="AM86:AM152" si="64">SUM(AN86:AS86)</f>
        <v>1</v>
      </c>
      <c r="AN86" s="5">
        <f>IF(시군구!$AL86="","자료無",IF(시군구!$AL86=0,0,시군구!AM86/시군구!$AL86))</f>
        <v>6.1538461538461542E-2</v>
      </c>
      <c r="AO86" s="5"/>
      <c r="AP86" s="5">
        <f>IF(시군구!$AL86="","자료無",IF(시군구!$AL86=0,0,시군구!AO86/시군구!$AL86))</f>
        <v>0.32307692307692309</v>
      </c>
      <c r="AQ86" s="5">
        <f>IF(시군구!$AL86="","자료無",IF(시군구!$AL86=0,0,시군구!AP86/시군구!$AL86))</f>
        <v>0.4</v>
      </c>
      <c r="AR86" s="5">
        <f>IF(시군구!$AL86="","자료無",IF(시군구!$AL86=0,0,시군구!AQ86/시군구!$AL86))</f>
        <v>0.15384615384615385</v>
      </c>
      <c r="AS86" s="5">
        <f>IF(시군구!$AL86="","자료無",IF(시군구!$AL86=0,0,시군구!AR86/시군구!$AL86))</f>
        <v>6.1538461538461542E-2</v>
      </c>
    </row>
    <row r="87" spans="1:45">
      <c r="B87" s="79" t="s">
        <v>133</v>
      </c>
      <c r="C87" s="87" t="s">
        <v>136</v>
      </c>
      <c r="D87" s="30">
        <f t="shared" si="59"/>
        <v>1</v>
      </c>
      <c r="E87" s="5">
        <f>IF(시군구!$C87="","자료無",IF(시군구!$C87=0,0,시군구!D87/시군구!$C87))</f>
        <v>7.096451774112944E-2</v>
      </c>
      <c r="F87" s="5"/>
      <c r="G87" s="5">
        <f>IF(시군구!$C87="","자료無",IF(시군구!$C87=0,0,시군구!F87/시군구!$C87))</f>
        <v>0.27686156921539229</v>
      </c>
      <c r="H87" s="5">
        <f>IF(시군구!$C87="","자료無",IF(시군구!$C87=0,0,시군구!G87/시군구!$C87))</f>
        <v>0.34582708645677163</v>
      </c>
      <c r="I87" s="5">
        <f>IF(시군구!$C87="","자료無",IF(시군구!$C87=0,0,시군구!H87/시군구!$C87))</f>
        <v>0.20789605197401298</v>
      </c>
      <c r="J87" s="5">
        <f>IF(시군구!$C87="","자료無",IF(시군구!$C87=0,0,시군구!I87/시군구!$C87))</f>
        <v>9.8450774612693651E-2</v>
      </c>
      <c r="K87" s="32">
        <f t="shared" si="60"/>
        <v>1</v>
      </c>
      <c r="L87" s="5">
        <f>IF(시군구!$J87="","자료無",IF(시군구!$J87=0,0,시군구!K87/시군구!$J87))</f>
        <v>8.9285714285714281E-3</v>
      </c>
      <c r="M87" s="5"/>
      <c r="N87" s="5">
        <f>IF(시군구!$J87="","자료無",IF(시군구!$J87=0,0,시군구!M87/시군구!$J87))</f>
        <v>0.23214285714285715</v>
      </c>
      <c r="O87" s="5">
        <f>IF(시군구!$J87="","자료無",IF(시군구!$J87=0,0,시군구!N87/시군구!$J87))</f>
        <v>0.5</v>
      </c>
      <c r="P87" s="5">
        <f>IF(시군구!$J87="","자료無",IF(시군구!$J87=0,0,시군구!O87/시군구!$J87))</f>
        <v>0.15178571428571427</v>
      </c>
      <c r="Q87" s="5">
        <f>IF(시군구!$J87="","자료無",IF(시군구!$J87=0,0,시군구!P87/시군구!$J87))</f>
        <v>0.10714285714285714</v>
      </c>
      <c r="R87" s="32">
        <f t="shared" si="61"/>
        <v>1</v>
      </c>
      <c r="S87" s="5">
        <f>IF(시군구!$Q87="","자료無",IF(시군구!$Q87=0,0,시군구!R87/시군구!$Q87))</f>
        <v>5.5401662049861496E-3</v>
      </c>
      <c r="T87" s="5"/>
      <c r="U87" s="5">
        <f>IF(시군구!$Q87="","자료無",IF(시군구!$Q87=0,0,시군구!T87/시군구!$Q87))</f>
        <v>0.10526315789473684</v>
      </c>
      <c r="V87" s="5">
        <f>IF(시군구!$Q87="","자료無",IF(시군구!$Q87=0,0,시군구!U87/시군구!$Q87))</f>
        <v>0.26038781163434904</v>
      </c>
      <c r="W87" s="5">
        <f>IF(시군구!$Q87="","자료無",IF(시군구!$Q87=0,0,시군구!V87/시군구!$Q87))</f>
        <v>0.3047091412742382</v>
      </c>
      <c r="X87" s="33">
        <f>IF(시군구!$Q87="","자료無",IF(시군구!$Q87=0,0,시군구!W87/시군구!$Q87))</f>
        <v>0.32409972299168976</v>
      </c>
      <c r="Y87" s="32">
        <f t="shared" si="62"/>
        <v>1</v>
      </c>
      <c r="Z87" s="5">
        <f>IF(시군구!$X87="","자료無",IF(시군구!$X87=0,0,시군구!Y87/시군구!$X87))</f>
        <v>8.0291970802919707E-2</v>
      </c>
      <c r="AA87" s="5"/>
      <c r="AB87" s="5">
        <f>IF(시군구!$X87="","자료無",IF(시군구!$X87=0,0,시군구!AA87/시군구!$X87))</f>
        <v>0.34306569343065696</v>
      </c>
      <c r="AC87" s="5">
        <f>IF(시군구!$X87="","자료無",IF(시군구!$X87=0,0,시군구!AB87/시군구!$X87))</f>
        <v>0.35036496350364965</v>
      </c>
      <c r="AD87" s="5">
        <f>IF(시군구!$X87="","자료無",IF(시군구!$X87=0,0,시군구!AC87/시군구!$X87))</f>
        <v>0.12773722627737227</v>
      </c>
      <c r="AE87" s="5">
        <f>IF(시군구!$X87="","자료無",IF(시군구!$X87=0,0,시군구!AD87/시군구!$X87))</f>
        <v>9.8540145985401464E-2</v>
      </c>
      <c r="AF87" s="32">
        <f t="shared" si="63"/>
        <v>1</v>
      </c>
      <c r="AG87" s="5">
        <f>IF(시군구!$AE87="","자료無",IF(시군구!$AE87=0,0,시군구!AF87/시군구!$AE87))</f>
        <v>0.14285714285714285</v>
      </c>
      <c r="AH87" s="5"/>
      <c r="AI87" s="5">
        <f>IF(시군구!$AE87="","자료無",IF(시군구!$AE87=0,0,시군구!AH87/시군구!$AE87))</f>
        <v>0.35714285714285715</v>
      </c>
      <c r="AJ87" s="5">
        <f>IF(시군구!$AE87="","자료無",IF(시군구!$AE87=0,0,시군구!AI87/시군구!$AE87))</f>
        <v>0.2857142857142857</v>
      </c>
      <c r="AK87" s="5">
        <f>IF(시군구!$AE87="","자료無",IF(시군구!$AE87=0,0,시군구!AJ87/시군구!$AE87))</f>
        <v>0</v>
      </c>
      <c r="AL87" s="5">
        <f>IF(시군구!$AE87="","자료無",IF(시군구!$AE87=0,0,시군구!AK87/시군구!$AE87))</f>
        <v>0.21428571428571427</v>
      </c>
      <c r="AM87" s="32">
        <f t="shared" si="64"/>
        <v>0.99999999999999989</v>
      </c>
      <c r="AN87" s="5">
        <f>IF(시군구!$AL87="","자료無",IF(시군구!$AL87=0,0,시군구!AM87/시군구!$AL87))</f>
        <v>4.1095890410958902E-2</v>
      </c>
      <c r="AO87" s="5"/>
      <c r="AP87" s="5">
        <f>IF(시군구!$AL87="","자료無",IF(시군구!$AL87=0,0,시군구!AO87/시군구!$AL87))</f>
        <v>0.31506849315068491</v>
      </c>
      <c r="AQ87" s="5">
        <f>IF(시군구!$AL87="","자료無",IF(시군구!$AL87=0,0,시군구!AP87/시군구!$AL87))</f>
        <v>0.35616438356164382</v>
      </c>
      <c r="AR87" s="5">
        <f>IF(시군구!$AL87="","자료無",IF(시군구!$AL87=0,0,시군구!AQ87/시군구!$AL87))</f>
        <v>0.15068493150684931</v>
      </c>
      <c r="AS87" s="5">
        <f>IF(시군구!$AL87="","자료無",IF(시군구!$AL87=0,0,시군구!AR87/시군구!$AL87))</f>
        <v>0.13698630136986301</v>
      </c>
    </row>
    <row r="88" spans="1:45">
      <c r="B88" s="79" t="s">
        <v>133</v>
      </c>
      <c r="C88" s="87" t="s">
        <v>137</v>
      </c>
      <c r="D88" s="30">
        <f t="shared" si="59"/>
        <v>1</v>
      </c>
      <c r="E88" s="5">
        <f>IF(시군구!$C88="","자료無",IF(시군구!$C88=0,0,시군구!D88/시군구!$C88))</f>
        <v>7.4315514993481088E-2</v>
      </c>
      <c r="F88" s="5"/>
      <c r="G88" s="5">
        <f>IF(시군구!$C88="","자료無",IF(시군구!$C88=0,0,시군구!F88/시군구!$C88))</f>
        <v>0.31421121251629724</v>
      </c>
      <c r="H88" s="5">
        <f>IF(시군구!$C88="","자료無",IF(시군구!$C88=0,0,시군구!G88/시군구!$C88))</f>
        <v>0.39765319426336376</v>
      </c>
      <c r="I88" s="5">
        <f>IF(시군구!$C88="","자료無",IF(시군구!$C88=0,0,시군구!H88/시군구!$C88))</f>
        <v>0.16558018252933507</v>
      </c>
      <c r="J88" s="5">
        <f>IF(시군구!$C88="","자료無",IF(시군구!$C88=0,0,시군구!I88/시군구!$C88))</f>
        <v>4.8239895697522815E-2</v>
      </c>
      <c r="K88" s="32">
        <f t="shared" si="60"/>
        <v>0.99999999999999989</v>
      </c>
      <c r="L88" s="5">
        <f>IF(시군구!$J88="","자료無",IF(시군구!$J88=0,0,시군구!K88/시군구!$J88))</f>
        <v>1.3698630136986301E-2</v>
      </c>
      <c r="M88" s="5"/>
      <c r="N88" s="5">
        <f>IF(시군구!$J88="","자료無",IF(시군구!$J88=0,0,시군구!M88/시군구!$J88))</f>
        <v>0.15068493150684931</v>
      </c>
      <c r="O88" s="5">
        <f>IF(시군구!$J88="","자료無",IF(시군구!$J88=0,0,시군구!N88/시군구!$J88))</f>
        <v>0.65753424657534243</v>
      </c>
      <c r="P88" s="5">
        <f>IF(시군구!$J88="","자료無",IF(시군구!$J88=0,0,시군구!O88/시군구!$J88))</f>
        <v>9.5890410958904104E-2</v>
      </c>
      <c r="Q88" s="5">
        <f>IF(시군구!$J88="","자료無",IF(시군구!$J88=0,0,시군구!P88/시군구!$J88))</f>
        <v>8.2191780821917804E-2</v>
      </c>
      <c r="R88" s="32">
        <f t="shared" si="61"/>
        <v>0.99999999999999989</v>
      </c>
      <c r="S88" s="5">
        <f>IF(시군구!$Q88="","자료無",IF(시군구!$Q88=0,0,시군구!R88/시군구!$Q88))</f>
        <v>1.7391304347826087E-2</v>
      </c>
      <c r="T88" s="5"/>
      <c r="U88" s="5">
        <f>IF(시군구!$Q88="","자료無",IF(시군구!$Q88=0,0,시군구!T88/시군구!$Q88))</f>
        <v>0.11304347826086956</v>
      </c>
      <c r="V88" s="5">
        <f>IF(시군구!$Q88="","자료無",IF(시군구!$Q88=0,0,시군구!U88/시군구!$Q88))</f>
        <v>0.27826086956521739</v>
      </c>
      <c r="W88" s="5">
        <f>IF(시군구!$Q88="","자료無",IF(시군구!$Q88=0,0,시군구!V88/시군구!$Q88))</f>
        <v>0.2608695652173913</v>
      </c>
      <c r="X88" s="33">
        <f>IF(시군구!$Q88="","자료無",IF(시군구!$Q88=0,0,시군구!W88/시군구!$Q88))</f>
        <v>0.33043478260869563</v>
      </c>
      <c r="Y88" s="32">
        <f t="shared" si="62"/>
        <v>0.99999999999999978</v>
      </c>
      <c r="Z88" s="5">
        <f>IF(시군구!$X88="","자료無",IF(시군구!$X88=0,0,시군구!Y88/시군구!$X88))</f>
        <v>7.2538860103626937E-2</v>
      </c>
      <c r="AA88" s="5"/>
      <c r="AB88" s="5">
        <f>IF(시군구!$X88="","자료無",IF(시군구!$X88=0,0,시군구!AA88/시군구!$X88))</f>
        <v>0.38341968911917096</v>
      </c>
      <c r="AC88" s="5">
        <f>IF(시군구!$X88="","자료無",IF(시군구!$X88=0,0,시군구!AB88/시군구!$X88))</f>
        <v>0.32124352331606215</v>
      </c>
      <c r="AD88" s="5">
        <f>IF(시군구!$X88="","자료無",IF(시군구!$X88=0,0,시군구!AC88/시군구!$X88))</f>
        <v>0.17616580310880828</v>
      </c>
      <c r="AE88" s="5">
        <f>IF(시군구!$X88="","자료無",IF(시군구!$X88=0,0,시군구!AD88/시군구!$X88))</f>
        <v>4.6632124352331605E-2</v>
      </c>
      <c r="AF88" s="32">
        <f t="shared" si="63"/>
        <v>1</v>
      </c>
      <c r="AG88" s="5">
        <f>IF(시군구!$AE88="","자료無",IF(시군구!$AE88=0,0,시군구!AF88/시군구!$AE88))</f>
        <v>0.2</v>
      </c>
      <c r="AH88" s="5"/>
      <c r="AI88" s="5">
        <f>IF(시군구!$AE88="","자료無",IF(시군구!$AE88=0,0,시군구!AH88/시군구!$AE88))</f>
        <v>0.8</v>
      </c>
      <c r="AJ88" s="5">
        <f>IF(시군구!$AE88="","자료無",IF(시군구!$AE88=0,0,시군구!AI88/시군구!$AE88))</f>
        <v>0</v>
      </c>
      <c r="AK88" s="5">
        <f>IF(시군구!$AE88="","자료無",IF(시군구!$AE88=0,0,시군구!AJ88/시군구!$AE88))</f>
        <v>0</v>
      </c>
      <c r="AL88" s="5">
        <f>IF(시군구!$AE88="","자료無",IF(시군구!$AE88=0,0,시군구!AK88/시군구!$AE88))</f>
        <v>0</v>
      </c>
      <c r="AM88" s="32">
        <f t="shared" si="64"/>
        <v>0.99999999999999989</v>
      </c>
      <c r="AN88" s="5">
        <f>IF(시군구!$AL88="","자료無",IF(시군구!$AL88=0,0,시군구!AM88/시군구!$AL88))</f>
        <v>6.3829787234042548E-2</v>
      </c>
      <c r="AO88" s="5"/>
      <c r="AP88" s="5">
        <f>IF(시군구!$AL88="","자료無",IF(시군구!$AL88=0,0,시군구!AO88/시군구!$AL88))</f>
        <v>0.31914893617021278</v>
      </c>
      <c r="AQ88" s="5">
        <f>IF(시군구!$AL88="","자료無",IF(시군구!$AL88=0,0,시군구!AP88/시군구!$AL88))</f>
        <v>0.40425531914893614</v>
      </c>
      <c r="AR88" s="5">
        <f>IF(시군구!$AL88="","자료無",IF(시군구!$AL88=0,0,시군구!AQ88/시군구!$AL88))</f>
        <v>0.14893617021276595</v>
      </c>
      <c r="AS88" s="5">
        <f>IF(시군구!$AL88="","자료無",IF(시군구!$AL88=0,0,시군구!AR88/시군구!$AL88))</f>
        <v>6.3829787234042548E-2</v>
      </c>
    </row>
    <row r="89" spans="1:45">
      <c r="B89" s="79" t="s">
        <v>133</v>
      </c>
      <c r="C89" s="87" t="s">
        <v>138</v>
      </c>
      <c r="D89" s="30">
        <f t="shared" si="59"/>
        <v>1</v>
      </c>
      <c r="E89" s="5">
        <f>IF(시군구!$C89="","자료無",IF(시군구!$C89=0,0,시군구!D89/시군구!$C89))</f>
        <v>8.0459770114942528E-2</v>
      </c>
      <c r="F89" s="5"/>
      <c r="G89" s="5">
        <f>IF(시군구!$C89="","자료無",IF(시군구!$C89=0,0,시군구!F89/시군구!$C89))</f>
        <v>0.28863346104725413</v>
      </c>
      <c r="H89" s="5">
        <f>IF(시군구!$C89="","자료無",IF(시군구!$C89=0,0,시군구!G89/시군구!$C89))</f>
        <v>0.30523627075351212</v>
      </c>
      <c r="I89" s="5">
        <f>IF(시군구!$C89="","자료無",IF(시군구!$C89=0,0,시군구!H89/시군구!$C89))</f>
        <v>0.22349936143039592</v>
      </c>
      <c r="J89" s="5">
        <f>IF(시군구!$C89="","자료無",IF(시군구!$C89=0,0,시군구!I89/시군구!$C89))</f>
        <v>0.10217113665389528</v>
      </c>
      <c r="K89" s="32">
        <f t="shared" si="60"/>
        <v>1</v>
      </c>
      <c r="L89" s="5">
        <f>IF(시군구!$J89="","자료無",IF(시군구!$J89=0,0,시군구!K89/시군구!$J89))</f>
        <v>0</v>
      </c>
      <c r="M89" s="5"/>
      <c r="N89" s="5">
        <f>IF(시군구!$J89="","자료無",IF(시군구!$J89=0,0,시군구!M89/시군구!$J89))</f>
        <v>0.20930232558139536</v>
      </c>
      <c r="O89" s="5">
        <f>IF(시군구!$J89="","자료無",IF(시군구!$J89=0,0,시군구!N89/시군구!$J89))</f>
        <v>0.58139534883720934</v>
      </c>
      <c r="P89" s="5">
        <f>IF(시군구!$J89="","자료無",IF(시군구!$J89=0,0,시군구!O89/시군구!$J89))</f>
        <v>0.12790697674418605</v>
      </c>
      <c r="Q89" s="5">
        <f>IF(시군구!$J89="","자료無",IF(시군구!$J89=0,0,시군구!P89/시군구!$J89))</f>
        <v>8.1395348837209308E-2</v>
      </c>
      <c r="R89" s="32">
        <f t="shared" si="61"/>
        <v>1</v>
      </c>
      <c r="S89" s="5">
        <f>IF(시군구!$Q89="","자료無",IF(시군구!$Q89=0,0,시군구!R89/시군구!$Q89))</f>
        <v>0</v>
      </c>
      <c r="T89" s="5"/>
      <c r="U89" s="5">
        <f>IF(시군구!$Q89="","자료無",IF(시군구!$Q89=0,0,시군구!T89/시군구!$Q89))</f>
        <v>9.6296296296296297E-2</v>
      </c>
      <c r="V89" s="5">
        <f>IF(시군구!$Q89="","자료無",IF(시군구!$Q89=0,0,시군구!U89/시군구!$Q89))</f>
        <v>0.28888888888888886</v>
      </c>
      <c r="W89" s="5">
        <f>IF(시군구!$Q89="","자료無",IF(시군구!$Q89=0,0,시군구!V89/시군구!$Q89))</f>
        <v>0.42962962962962964</v>
      </c>
      <c r="X89" s="33">
        <f>IF(시군구!$Q89="","자료無",IF(시군구!$Q89=0,0,시군구!W89/시군구!$Q89))</f>
        <v>0.18518518518518517</v>
      </c>
      <c r="Y89" s="32">
        <f t="shared" si="62"/>
        <v>1</v>
      </c>
      <c r="Z89" s="5">
        <f>IF(시군구!$X89="","자료無",IF(시군구!$X89=0,0,시군구!Y89/시군구!$X89))</f>
        <v>6.8181818181818177E-2</v>
      </c>
      <c r="AA89" s="5"/>
      <c r="AB89" s="5">
        <f>IF(시군구!$X89="","자료無",IF(시군구!$X89=0,0,시군구!AA89/시군구!$X89))</f>
        <v>0.27272727272727271</v>
      </c>
      <c r="AC89" s="5">
        <f>IF(시군구!$X89="","자료無",IF(시군구!$X89=0,0,시군구!AB89/시군구!$X89))</f>
        <v>0.35</v>
      </c>
      <c r="AD89" s="5">
        <f>IF(시군구!$X89="","자료無",IF(시군구!$X89=0,0,시군구!AC89/시군구!$X89))</f>
        <v>0.19545454545454546</v>
      </c>
      <c r="AE89" s="5">
        <f>IF(시군구!$X89="","자료無",IF(시군구!$X89=0,0,시군구!AD89/시군구!$X89))</f>
        <v>0.11363636363636363</v>
      </c>
      <c r="AF89" s="32">
        <f t="shared" si="63"/>
        <v>0.99999999999999989</v>
      </c>
      <c r="AG89" s="5">
        <f>IF(시군구!$AE89="","자료無",IF(시군구!$AE89=0,0,시군구!AF89/시군구!$AE89))</f>
        <v>9.5238095238095233E-2</v>
      </c>
      <c r="AH89" s="5"/>
      <c r="AI89" s="5">
        <f>IF(시군구!$AE89="","자료無",IF(시군구!$AE89=0,0,시군구!AH89/시군구!$AE89))</f>
        <v>0.38095238095238093</v>
      </c>
      <c r="AJ89" s="5">
        <f>IF(시군구!$AE89="","자료無",IF(시군구!$AE89=0,0,시군구!AI89/시군구!$AE89))</f>
        <v>0.19047619047619047</v>
      </c>
      <c r="AK89" s="5">
        <f>IF(시군구!$AE89="","자료無",IF(시군구!$AE89=0,0,시군구!AJ89/시군구!$AE89))</f>
        <v>0.23809523809523808</v>
      </c>
      <c r="AL89" s="5">
        <f>IF(시군구!$AE89="","자료無",IF(시군구!$AE89=0,0,시군구!AK89/시군구!$AE89))</f>
        <v>9.5238095238095233E-2</v>
      </c>
      <c r="AM89" s="32">
        <f t="shared" si="64"/>
        <v>1</v>
      </c>
      <c r="AN89" s="5">
        <f>IF(시군구!$AL89="","자료無",IF(시군구!$AL89=0,0,시군구!AM89/시군구!$AL89))</f>
        <v>0.04</v>
      </c>
      <c r="AO89" s="5"/>
      <c r="AP89" s="5">
        <f>IF(시군구!$AL89="","자료無",IF(시군구!$AL89=0,0,시군구!AO89/시군구!$AL89))</f>
        <v>0.28000000000000003</v>
      </c>
      <c r="AQ89" s="5">
        <f>IF(시군구!$AL89="","자료無",IF(시군구!$AL89=0,0,시군구!AP89/시군구!$AL89))</f>
        <v>0.3</v>
      </c>
      <c r="AR89" s="5">
        <f>IF(시군구!$AL89="","자료無",IF(시군구!$AL89=0,0,시군구!AQ89/시군구!$AL89))</f>
        <v>0.24</v>
      </c>
      <c r="AS89" s="5">
        <f>IF(시군구!$AL89="","자료無",IF(시군구!$AL89=0,0,시군구!AR89/시군구!$AL89))</f>
        <v>0.14000000000000001</v>
      </c>
    </row>
    <row r="90" spans="1:45">
      <c r="B90" s="79" t="s">
        <v>133</v>
      </c>
      <c r="C90" s="87" t="s">
        <v>139</v>
      </c>
      <c r="D90" s="30">
        <f t="shared" si="59"/>
        <v>0.99999999999999989</v>
      </c>
      <c r="E90" s="5">
        <f>IF(시군구!$C90="","자료無",IF(시군구!$C90=0,0,시군구!D90/시군구!$C90))</f>
        <v>7.3459715639810422E-2</v>
      </c>
      <c r="F90" s="5"/>
      <c r="G90" s="5">
        <f>IF(시군구!$C90="","자료無",IF(시군구!$C90=0,0,시군구!F90/시군구!$C90))</f>
        <v>0.27488151658767773</v>
      </c>
      <c r="H90" s="5">
        <f>IF(시군구!$C90="","자료無",IF(시군구!$C90=0,0,시군구!G90/시군구!$C90))</f>
        <v>0.29265402843601895</v>
      </c>
      <c r="I90" s="5">
        <f>IF(시군구!$C90="","자료無",IF(시군구!$C90=0,0,시군구!H90/시군구!$C90))</f>
        <v>0.26421800947867297</v>
      </c>
      <c r="J90" s="5">
        <f>IF(시군구!$C90="","자료無",IF(시군구!$C90=0,0,시군구!I90/시군구!$C90))</f>
        <v>9.4786729857819899E-2</v>
      </c>
      <c r="K90" s="32">
        <f t="shared" si="60"/>
        <v>1</v>
      </c>
      <c r="L90" s="5">
        <f>IF(시군구!$J90="","자료無",IF(시군구!$J90=0,0,시군구!K90/시군구!$J90))</f>
        <v>1.020408163265306E-2</v>
      </c>
      <c r="M90" s="5"/>
      <c r="N90" s="5">
        <f>IF(시군구!$J90="","자료無",IF(시군구!$J90=0,0,시군구!M90/시군구!$J90))</f>
        <v>0.22448979591836735</v>
      </c>
      <c r="O90" s="5">
        <f>IF(시군구!$J90="","자료無",IF(시군구!$J90=0,0,시군구!N90/시군구!$J90))</f>
        <v>0.39795918367346939</v>
      </c>
      <c r="P90" s="5">
        <f>IF(시군구!$J90="","자료無",IF(시군구!$J90=0,0,시군구!O90/시군구!$J90))</f>
        <v>0.18367346938775511</v>
      </c>
      <c r="Q90" s="5">
        <f>IF(시군구!$J90="","자료無",IF(시군구!$J90=0,0,시군구!P90/시군구!$J90))</f>
        <v>0.18367346938775511</v>
      </c>
      <c r="R90" s="32">
        <f t="shared" si="61"/>
        <v>1</v>
      </c>
      <c r="S90" s="5">
        <f>IF(시군구!$Q90="","자료無",IF(시군구!$Q90=0,0,시군구!R90/시군구!$Q90))</f>
        <v>0</v>
      </c>
      <c r="T90" s="5"/>
      <c r="U90" s="5">
        <f>IF(시군구!$Q90="","자료無",IF(시군구!$Q90=0,0,시군구!T90/시군구!$Q90))</f>
        <v>0.10526315789473684</v>
      </c>
      <c r="V90" s="5">
        <f>IF(시군구!$Q90="","자료無",IF(시군구!$Q90=0,0,시군구!U90/시군구!$Q90))</f>
        <v>0.27631578947368424</v>
      </c>
      <c r="W90" s="5">
        <f>IF(시군구!$Q90="","자료無",IF(시군구!$Q90=0,0,시군구!V90/시군구!$Q90))</f>
        <v>0.35526315789473684</v>
      </c>
      <c r="X90" s="33">
        <f>IF(시군구!$Q90="","자료無",IF(시군구!$Q90=0,0,시군구!W90/시군구!$Q90))</f>
        <v>0.26315789473684209</v>
      </c>
      <c r="Y90" s="32">
        <f t="shared" si="62"/>
        <v>1</v>
      </c>
      <c r="Z90" s="5">
        <f>IF(시군구!$X90="","자료無",IF(시군구!$X90=0,0,시군구!Y90/시군구!$X90))</f>
        <v>6.4971751412429377E-2</v>
      </c>
      <c r="AA90" s="5"/>
      <c r="AB90" s="5">
        <f>IF(시군구!$X90="","자료無",IF(시군구!$X90=0,0,시군구!AA90/시군구!$X90))</f>
        <v>0.22598870056497175</v>
      </c>
      <c r="AC90" s="5">
        <f>IF(시군구!$X90="","자료無",IF(시군구!$X90=0,0,시군구!AB90/시군구!$X90))</f>
        <v>0.33050847457627119</v>
      </c>
      <c r="AD90" s="5">
        <f>IF(시군구!$X90="","자료無",IF(시군구!$X90=0,0,시군구!AC90/시군구!$X90))</f>
        <v>0.25706214689265539</v>
      </c>
      <c r="AE90" s="5">
        <f>IF(시군구!$X90="","자료無",IF(시군구!$X90=0,0,시군구!AD90/시군구!$X90))</f>
        <v>0.12146892655367232</v>
      </c>
      <c r="AF90" s="32">
        <f t="shared" si="63"/>
        <v>1</v>
      </c>
      <c r="AG90" s="5">
        <f>IF(시군구!$AE90="","자료無",IF(시군구!$AE90=0,0,시군구!AF90/시군구!$AE90))</f>
        <v>0.15277777777777779</v>
      </c>
      <c r="AH90" s="5"/>
      <c r="AI90" s="5">
        <f>IF(시군구!$AE90="","자료無",IF(시군구!$AE90=0,0,시군구!AH90/시군구!$AE90))</f>
        <v>0.5</v>
      </c>
      <c r="AJ90" s="5">
        <f>IF(시군구!$AE90="","자료無",IF(시군구!$AE90=0,0,시군구!AI90/시군구!$AE90))</f>
        <v>0.18055555555555555</v>
      </c>
      <c r="AK90" s="5">
        <f>IF(시군구!$AE90="","자료無",IF(시군구!$AE90=0,0,시군구!AJ90/시군구!$AE90))</f>
        <v>9.7222222222222224E-2</v>
      </c>
      <c r="AL90" s="5">
        <f>IF(시군구!$AE90="","자료無",IF(시군구!$AE90=0,0,시군구!AK90/시군구!$AE90))</f>
        <v>6.9444444444444448E-2</v>
      </c>
      <c r="AM90" s="32">
        <f t="shared" si="64"/>
        <v>1</v>
      </c>
      <c r="AN90" s="5">
        <f>IF(시군구!$AL90="","자료無",IF(시군구!$AL90=0,0,시군구!AM90/시군구!$AL90))</f>
        <v>4.1666666666666664E-2</v>
      </c>
      <c r="AO90" s="5"/>
      <c r="AP90" s="5">
        <f>IF(시군구!$AL90="","자료無",IF(시군구!$AL90=0,0,시군구!AO90/시군구!$AL90))</f>
        <v>0.35416666666666669</v>
      </c>
      <c r="AQ90" s="5">
        <f>IF(시군구!$AL90="","자료無",IF(시군구!$AL90=0,0,시군구!AP90/시군구!$AL90))</f>
        <v>0.39583333333333331</v>
      </c>
      <c r="AR90" s="5">
        <f>IF(시군구!$AL90="","자료無",IF(시군구!$AL90=0,0,시군구!AQ90/시군구!$AL90))</f>
        <v>4.1666666666666664E-2</v>
      </c>
      <c r="AS90" s="5">
        <f>IF(시군구!$AL90="","자료無",IF(시군구!$AL90=0,0,시군구!AR90/시군구!$AL90))</f>
        <v>0.16666666666666666</v>
      </c>
    </row>
    <row r="91" spans="1:45">
      <c r="B91" s="79" t="s">
        <v>133</v>
      </c>
      <c r="C91" s="87" t="s">
        <v>140</v>
      </c>
      <c r="D91" s="30">
        <f t="shared" si="59"/>
        <v>1</v>
      </c>
      <c r="E91" s="5">
        <f>IF(시군구!$C91="","자료無",IF(시군구!$C91=0,0,시군구!D91/시군구!$C91))</f>
        <v>6.3186813186813184E-2</v>
      </c>
      <c r="F91" s="5"/>
      <c r="G91" s="5">
        <f>IF(시군구!$C91="","자료無",IF(시군구!$C91=0,0,시군구!F91/시군구!$C91))</f>
        <v>0.3392857142857143</v>
      </c>
      <c r="H91" s="5">
        <f>IF(시군구!$C91="","자료無",IF(시군구!$C91=0,0,시군구!G91/시군구!$C91))</f>
        <v>0.30906593406593408</v>
      </c>
      <c r="I91" s="5">
        <f>IF(시군구!$C91="","자료無",IF(시군구!$C91=0,0,시군구!H91/시군구!$C91))</f>
        <v>0.19642857142857142</v>
      </c>
      <c r="J91" s="5">
        <f>IF(시군구!$C91="","자료無",IF(시군구!$C91=0,0,시군구!I91/시군구!$C91))</f>
        <v>9.2032967032967039E-2</v>
      </c>
      <c r="K91" s="32">
        <f t="shared" si="60"/>
        <v>1</v>
      </c>
      <c r="L91" s="5">
        <f>IF(시군구!$J91="","자료無",IF(시군구!$J91=0,0,시군구!K91/시군구!$J91))</f>
        <v>0</v>
      </c>
      <c r="M91" s="5"/>
      <c r="N91" s="5">
        <f>IF(시군구!$J91="","자료無",IF(시군구!$J91=0,0,시군구!M91/시군구!$J91))</f>
        <v>0.28301886792452829</v>
      </c>
      <c r="O91" s="5">
        <f>IF(시군구!$J91="","자료無",IF(시군구!$J91=0,0,시군구!N91/시군구!$J91))</f>
        <v>0.52830188679245282</v>
      </c>
      <c r="P91" s="5">
        <f>IF(시군구!$J91="","자료無",IF(시군구!$J91=0,0,시군구!O91/시군구!$J91))</f>
        <v>0.15094339622641509</v>
      </c>
      <c r="Q91" s="5">
        <f>IF(시군구!$J91="","자료無",IF(시군구!$J91=0,0,시군구!P91/시군구!$J91))</f>
        <v>3.7735849056603772E-2</v>
      </c>
      <c r="R91" s="32">
        <f t="shared" si="61"/>
        <v>0.99999999999999989</v>
      </c>
      <c r="S91" s="5">
        <f>IF(시군구!$Q91="","자료無",IF(시군구!$Q91=0,0,시군구!R91/시군구!$Q91))</f>
        <v>1.0309278350515464E-2</v>
      </c>
      <c r="T91" s="5"/>
      <c r="U91" s="5">
        <f>IF(시군구!$Q91="","자료無",IF(시군구!$Q91=0,0,시군구!T91/시군구!$Q91))</f>
        <v>0.10309278350515463</v>
      </c>
      <c r="V91" s="5">
        <f>IF(시군구!$Q91="","자료無",IF(시군구!$Q91=0,0,시군구!U91/시군구!$Q91))</f>
        <v>0.34020618556701032</v>
      </c>
      <c r="W91" s="5">
        <f>IF(시군구!$Q91="","자료無",IF(시군구!$Q91=0,0,시군구!V91/시군구!$Q91))</f>
        <v>0.38144329896907214</v>
      </c>
      <c r="X91" s="33">
        <f>IF(시군구!$Q91="","자료無",IF(시군구!$Q91=0,0,시군구!W91/시군구!$Q91))</f>
        <v>0.16494845360824742</v>
      </c>
      <c r="Y91" s="32">
        <f t="shared" si="62"/>
        <v>1</v>
      </c>
      <c r="Z91" s="5">
        <f>IF(시군구!$X91="","자료無",IF(시군구!$X91=0,0,시군구!Y91/시군구!$X91))</f>
        <v>7.5471698113207544E-2</v>
      </c>
      <c r="AA91" s="5"/>
      <c r="AB91" s="5">
        <f>IF(시군구!$X91="","자료無",IF(시군구!$X91=0,0,시군구!AA91/시군구!$X91))</f>
        <v>0.28773584905660377</v>
      </c>
      <c r="AC91" s="5">
        <f>IF(시군구!$X91="","자료無",IF(시군구!$X91=0,0,시군구!AB91/시군구!$X91))</f>
        <v>0.30188679245283018</v>
      </c>
      <c r="AD91" s="5">
        <f>IF(시군구!$X91="","자료無",IF(시군구!$X91=0,0,시군구!AC91/시군구!$X91))</f>
        <v>0.21698113207547171</v>
      </c>
      <c r="AE91" s="5">
        <f>IF(시군구!$X91="","자료無",IF(시군구!$X91=0,0,시군구!AD91/시군구!$X91))</f>
        <v>0.11792452830188679</v>
      </c>
      <c r="AF91" s="32">
        <f t="shared" si="63"/>
        <v>1</v>
      </c>
      <c r="AG91" s="5">
        <f>IF(시군구!$AE91="","자료無",IF(시군구!$AE91=0,0,시군구!AF91/시군구!$AE91))</f>
        <v>4.4444444444444446E-2</v>
      </c>
      <c r="AH91" s="5"/>
      <c r="AI91" s="5">
        <f>IF(시군구!$AE91="","자료無",IF(시군구!$AE91=0,0,시군구!AH91/시군구!$AE91))</f>
        <v>0.37777777777777777</v>
      </c>
      <c r="AJ91" s="5">
        <f>IF(시군구!$AE91="","자료無",IF(시군구!$AE91=0,0,시군구!AI91/시군구!$AE91))</f>
        <v>0.35555555555555557</v>
      </c>
      <c r="AK91" s="5">
        <f>IF(시군구!$AE91="","자료無",IF(시군구!$AE91=0,0,시군구!AJ91/시군구!$AE91))</f>
        <v>0.13333333333333333</v>
      </c>
      <c r="AL91" s="5">
        <f>IF(시군구!$AE91="","자료無",IF(시군구!$AE91=0,0,시군구!AK91/시군구!$AE91))</f>
        <v>8.8888888888888892E-2</v>
      </c>
      <c r="AM91" s="32">
        <f t="shared" si="64"/>
        <v>1</v>
      </c>
      <c r="AN91" s="5">
        <f>IF(시군구!$AL91="","자료無",IF(시군구!$AL91=0,0,시군구!AM91/시군구!$AL91))</f>
        <v>1.8181818181818181E-2</v>
      </c>
      <c r="AO91" s="5"/>
      <c r="AP91" s="5">
        <f>IF(시군구!$AL91="","자료無",IF(시군구!$AL91=0,0,시군구!AO91/시군구!$AL91))</f>
        <v>0.43636363636363634</v>
      </c>
      <c r="AQ91" s="5">
        <f>IF(시군구!$AL91="","자료無",IF(시군구!$AL91=0,0,시군구!AP91/시군구!$AL91))</f>
        <v>0.38181818181818183</v>
      </c>
      <c r="AR91" s="5">
        <f>IF(시군구!$AL91="","자료無",IF(시군구!$AL91=0,0,시군구!AQ91/시군구!$AL91))</f>
        <v>9.0909090909090912E-2</v>
      </c>
      <c r="AS91" s="5">
        <f>IF(시군구!$AL91="","자료無",IF(시군구!$AL91=0,0,시군구!AR91/시군구!$AL91))</f>
        <v>7.2727272727272724E-2</v>
      </c>
    </row>
    <row r="92" spans="1:45">
      <c r="B92" s="79" t="s">
        <v>133</v>
      </c>
      <c r="C92" s="87" t="s">
        <v>141</v>
      </c>
      <c r="D92" s="30">
        <f t="shared" si="59"/>
        <v>1</v>
      </c>
      <c r="E92" s="5">
        <f>IF(시군구!$C92="","자료無",IF(시군구!$C92=0,0,시군구!D92/시군구!$C92))</f>
        <v>9.6196868008948541E-2</v>
      </c>
      <c r="F92" s="5"/>
      <c r="G92" s="5">
        <f>IF(시군구!$C92="","자료無",IF(시군구!$C92=0,0,시군구!F92/시군구!$C92))</f>
        <v>0.30648769574944074</v>
      </c>
      <c r="H92" s="5">
        <f>IF(시군구!$C92="","자료無",IF(시군구!$C92=0,0,시군구!G92/시군구!$C92))</f>
        <v>0.31543624161073824</v>
      </c>
      <c r="I92" s="5">
        <f>IF(시군구!$C92="","자료無",IF(시군구!$C92=0,0,시군구!H92/시군구!$C92))</f>
        <v>0.22371364653243847</v>
      </c>
      <c r="J92" s="5">
        <f>IF(시군구!$C92="","자료無",IF(시군구!$C92=0,0,시군구!I92/시군구!$C92))</f>
        <v>5.8165548098434001E-2</v>
      </c>
      <c r="K92" s="32">
        <f t="shared" si="60"/>
        <v>0.99999999999999978</v>
      </c>
      <c r="L92" s="5">
        <f>IF(시군구!$J92="","자료無",IF(시군구!$J92=0,0,시군구!K92/시군구!$J92))</f>
        <v>0</v>
      </c>
      <c r="M92" s="5"/>
      <c r="N92" s="5">
        <f>IF(시군구!$J92="","자료無",IF(시군구!$J92=0,0,시군구!M92/시군구!$J92))</f>
        <v>0.20512820512820512</v>
      </c>
      <c r="O92" s="5">
        <f>IF(시군구!$J92="","자료無",IF(시군구!$J92=0,0,시군구!N92/시군구!$J92))</f>
        <v>0.51282051282051277</v>
      </c>
      <c r="P92" s="5">
        <f>IF(시군구!$J92="","자료無",IF(시군구!$J92=0,0,시군구!O92/시군구!$J92))</f>
        <v>0.20512820512820512</v>
      </c>
      <c r="Q92" s="5">
        <f>IF(시군구!$J92="","자료無",IF(시군구!$J92=0,0,시군구!P92/시군구!$J92))</f>
        <v>7.6923076923076927E-2</v>
      </c>
      <c r="R92" s="32">
        <f t="shared" si="61"/>
        <v>1</v>
      </c>
      <c r="S92" s="5">
        <f>IF(시군구!$Q92="","자료無",IF(시군구!$Q92=0,0,시군구!R92/시군구!$Q92))</f>
        <v>0</v>
      </c>
      <c r="T92" s="5"/>
      <c r="U92" s="5">
        <f>IF(시군구!$Q92="","자료無",IF(시군구!$Q92=0,0,시군구!T92/시군구!$Q92))</f>
        <v>0.12</v>
      </c>
      <c r="V92" s="5">
        <f>IF(시군구!$Q92="","자료無",IF(시군구!$Q92=0,0,시군구!U92/시군구!$Q92))</f>
        <v>0.29333333333333333</v>
      </c>
      <c r="W92" s="5">
        <f>IF(시군구!$Q92="","자료無",IF(시군구!$Q92=0,0,시군구!V92/시군구!$Q92))</f>
        <v>0.28000000000000003</v>
      </c>
      <c r="X92" s="33">
        <f>IF(시군구!$Q92="","자료無",IF(시군구!$Q92=0,0,시군구!W92/시군구!$Q92))</f>
        <v>0.30666666666666664</v>
      </c>
      <c r="Y92" s="32">
        <f t="shared" si="62"/>
        <v>1</v>
      </c>
      <c r="Z92" s="5">
        <f>IF(시군구!$X92="","자료無",IF(시군구!$X92=0,0,시군구!Y92/시군구!$X92))</f>
        <v>8.5714285714285715E-2</v>
      </c>
      <c r="AA92" s="5"/>
      <c r="AB92" s="5">
        <f>IF(시군구!$X92="","자료無",IF(시군구!$X92=0,0,시군구!AA92/시군구!$X92))</f>
        <v>0.27619047619047621</v>
      </c>
      <c r="AC92" s="5">
        <f>IF(시군구!$X92="","자료無",IF(시군구!$X92=0,0,시군구!AB92/시군구!$X92))</f>
        <v>0.4</v>
      </c>
      <c r="AD92" s="5">
        <f>IF(시군구!$X92="","자료無",IF(시군구!$X92=0,0,시군구!AC92/시군구!$X92))</f>
        <v>0.18095238095238095</v>
      </c>
      <c r="AE92" s="5">
        <f>IF(시군구!$X92="","자료無",IF(시군구!$X92=0,0,시군구!AD92/시군구!$X92))</f>
        <v>5.7142857142857141E-2</v>
      </c>
      <c r="AF92" s="32">
        <f t="shared" si="63"/>
        <v>0.99999999999999989</v>
      </c>
      <c r="AG92" s="5">
        <f>IF(시군구!$AE92="","자료無",IF(시군구!$AE92=0,0,시군구!AF92/시군구!$AE92))</f>
        <v>0.16666666666666666</v>
      </c>
      <c r="AH92" s="5"/>
      <c r="AI92" s="5">
        <f>IF(시군구!$AE92="","자료無",IF(시군구!$AE92=0,0,시군구!AH92/시군구!$AE92))</f>
        <v>0.5</v>
      </c>
      <c r="AJ92" s="5">
        <f>IF(시군구!$AE92="","자료無",IF(시군구!$AE92=0,0,시군구!AI92/시군구!$AE92))</f>
        <v>0</v>
      </c>
      <c r="AK92" s="5">
        <f>IF(시군구!$AE92="","자료無",IF(시군구!$AE92=0,0,시군구!AJ92/시군구!$AE92))</f>
        <v>0.16666666666666666</v>
      </c>
      <c r="AL92" s="5">
        <f>IF(시군구!$AE92="","자료無",IF(시군구!$AE92=0,0,시군구!AK92/시군구!$AE92))</f>
        <v>0.16666666666666666</v>
      </c>
      <c r="AM92" s="32">
        <f t="shared" si="64"/>
        <v>1</v>
      </c>
      <c r="AN92" s="5">
        <f>IF(시군구!$AL92="","자료無",IF(시군구!$AL92=0,0,시군구!AM92/시군구!$AL92))</f>
        <v>3.8461538461538464E-2</v>
      </c>
      <c r="AO92" s="5"/>
      <c r="AP92" s="5">
        <f>IF(시군구!$AL92="","자료無",IF(시군구!$AL92=0,0,시군구!AO92/시군구!$AL92))</f>
        <v>0.26923076923076922</v>
      </c>
      <c r="AQ92" s="5">
        <f>IF(시군구!$AL92="","자료無",IF(시군구!$AL92=0,0,시군구!AP92/시군구!$AL92))</f>
        <v>0.34615384615384615</v>
      </c>
      <c r="AR92" s="5">
        <f>IF(시군구!$AL92="","자료無",IF(시군구!$AL92=0,0,시군구!AQ92/시군구!$AL92))</f>
        <v>0.30769230769230771</v>
      </c>
      <c r="AS92" s="5">
        <f>IF(시군구!$AL92="","자료無",IF(시군구!$AL92=0,0,시군구!AR92/시군구!$AL92))</f>
        <v>3.8461538461538464E-2</v>
      </c>
    </row>
    <row r="93" spans="1:45">
      <c r="B93" s="79" t="s">
        <v>133</v>
      </c>
      <c r="C93" s="87" t="s">
        <v>142</v>
      </c>
      <c r="D93" s="30">
        <f t="shared" si="59"/>
        <v>1</v>
      </c>
      <c r="E93" s="5">
        <f>IF(시군구!$C93="","자료無",IF(시군구!$C93=0,0,시군구!D93/시군구!$C93))</f>
        <v>7.3308270676691725E-2</v>
      </c>
      <c r="F93" s="5"/>
      <c r="G93" s="5">
        <f>IF(시군구!$C93="","자료無",IF(시군구!$C93=0,0,시군구!F93/시군구!$C93))</f>
        <v>0.24060150375939848</v>
      </c>
      <c r="H93" s="5">
        <f>IF(시군구!$C93="","자료無",IF(시군구!$C93=0,0,시군구!G93/시군구!$C93))</f>
        <v>0.26691729323308272</v>
      </c>
      <c r="I93" s="5">
        <f>IF(시군구!$C93="","자료無",IF(시군구!$C93=0,0,시군구!H93/시군구!$C93))</f>
        <v>0.21804511278195488</v>
      </c>
      <c r="J93" s="5">
        <f>IF(시군구!$C93="","자료無",IF(시군구!$C93=0,0,시군구!I93/시군구!$C93))</f>
        <v>0.20112781954887218</v>
      </c>
      <c r="K93" s="32">
        <f t="shared" si="60"/>
        <v>1</v>
      </c>
      <c r="L93" s="5">
        <f>IF(시군구!$J93="","자료無",IF(시군구!$J93=0,0,시군구!K93/시군구!$J93))</f>
        <v>0.31578947368421051</v>
      </c>
      <c r="M93" s="5"/>
      <c r="N93" s="5">
        <f>IF(시군구!$J93="","자료無",IF(시군구!$J93=0,0,시군구!M93/시군구!$J93))</f>
        <v>0.47368421052631576</v>
      </c>
      <c r="O93" s="5">
        <f>IF(시군구!$J93="","자료無",IF(시군구!$J93=0,0,시군구!N93/시군구!$J93))</f>
        <v>5.2631578947368418E-2</v>
      </c>
      <c r="P93" s="5">
        <f>IF(시군구!$J93="","자료無",IF(시군구!$J93=0,0,시군구!O93/시군구!$J93))</f>
        <v>0.15789473684210525</v>
      </c>
      <c r="Q93" s="5">
        <f>IF(시군구!$J93="","자료無",IF(시군구!$J93=0,0,시군구!P93/시군구!$J93))</f>
        <v>0</v>
      </c>
      <c r="R93" s="32">
        <f t="shared" si="61"/>
        <v>1</v>
      </c>
      <c r="S93" s="5">
        <f>IF(시군구!$Q93="","자료無",IF(시군구!$Q93=0,0,시군구!R93/시군구!$Q93))</f>
        <v>1.1111111111111112E-2</v>
      </c>
      <c r="T93" s="5"/>
      <c r="U93" s="5">
        <f>IF(시군구!$Q93="","자료無",IF(시군구!$Q93=0,0,시군구!T93/시군구!$Q93))</f>
        <v>8.8888888888888892E-2</v>
      </c>
      <c r="V93" s="5">
        <f>IF(시군구!$Q93="","자료無",IF(시군구!$Q93=0,0,시군구!U93/시군구!$Q93))</f>
        <v>0.3</v>
      </c>
      <c r="W93" s="5">
        <f>IF(시군구!$Q93="","자료無",IF(시군구!$Q93=0,0,시군구!V93/시군구!$Q93))</f>
        <v>0.26666666666666666</v>
      </c>
      <c r="X93" s="33">
        <f>IF(시군구!$Q93="","자료無",IF(시군구!$Q93=0,0,시군구!W93/시군구!$Q93))</f>
        <v>0.33333333333333331</v>
      </c>
      <c r="Y93" s="32">
        <f t="shared" si="62"/>
        <v>1</v>
      </c>
      <c r="Z93" s="5">
        <f>IF(시군구!$X93="","자료無",IF(시군구!$X93=0,0,시군구!Y93/시군구!$X93))</f>
        <v>7.1428571428571425E-2</v>
      </c>
      <c r="AA93" s="5"/>
      <c r="AB93" s="5">
        <f>IF(시군구!$X93="","자료無",IF(시군구!$X93=0,0,시군구!AA93/시군구!$X93))</f>
        <v>0.24603174603174602</v>
      </c>
      <c r="AC93" s="5">
        <f>IF(시군구!$X93="","자료無",IF(시군구!$X93=0,0,시군구!AB93/시군구!$X93))</f>
        <v>0.36507936507936506</v>
      </c>
      <c r="AD93" s="5">
        <f>IF(시군구!$X93="","자료無",IF(시군구!$X93=0,0,시군구!AC93/시군구!$X93))</f>
        <v>0.17460317460317459</v>
      </c>
      <c r="AE93" s="5">
        <f>IF(시군구!$X93="","자료無",IF(시군구!$X93=0,0,시군구!AD93/시군구!$X93))</f>
        <v>0.14285714285714285</v>
      </c>
      <c r="AF93" s="32">
        <f t="shared" si="63"/>
        <v>1</v>
      </c>
      <c r="AG93" s="5">
        <f>IF(시군구!$AE93="","자료無",IF(시군구!$AE93=0,0,시군구!AF93/시군구!$AE93))</f>
        <v>0</v>
      </c>
      <c r="AH93" s="5"/>
      <c r="AI93" s="5">
        <f>IF(시군구!$AE93="","자료無",IF(시군구!$AE93=0,0,시군구!AH93/시군구!$AE93))</f>
        <v>0.38461538461538464</v>
      </c>
      <c r="AJ93" s="5">
        <f>IF(시군구!$AE93="","자료無",IF(시군구!$AE93=0,0,시군구!AI93/시군구!$AE93))</f>
        <v>0.30769230769230771</v>
      </c>
      <c r="AK93" s="5">
        <f>IF(시군구!$AE93="","자료無",IF(시군구!$AE93=0,0,시군구!AJ93/시군구!$AE93))</f>
        <v>0.30769230769230771</v>
      </c>
      <c r="AL93" s="5">
        <f>IF(시군구!$AE93="","자료無",IF(시군구!$AE93=0,0,시군구!AK93/시군구!$AE93))</f>
        <v>0</v>
      </c>
      <c r="AM93" s="32">
        <f t="shared" si="64"/>
        <v>1</v>
      </c>
      <c r="AN93" s="5">
        <f>IF(시군구!$AL93="","자료無",IF(시군구!$AL93=0,0,시군구!AM93/시군구!$AL93))</f>
        <v>7.6923076923076927E-2</v>
      </c>
      <c r="AO93" s="5"/>
      <c r="AP93" s="5">
        <f>IF(시군구!$AL93="","자료無",IF(시군구!$AL93=0,0,시군구!AO93/시군구!$AL93))</f>
        <v>0.23076923076923078</v>
      </c>
      <c r="AQ93" s="5">
        <f>IF(시군구!$AL93="","자료無",IF(시군구!$AL93=0,0,시군구!AP93/시군구!$AL93))</f>
        <v>0.34615384615384615</v>
      </c>
      <c r="AR93" s="5">
        <f>IF(시군구!$AL93="","자료無",IF(시군구!$AL93=0,0,시군구!AQ93/시군구!$AL93))</f>
        <v>0.15384615384615385</v>
      </c>
      <c r="AS93" s="5">
        <f>IF(시군구!$AL93="","자료無",IF(시군구!$AL93=0,0,시군구!AR93/시군구!$AL93))</f>
        <v>0.19230769230769232</v>
      </c>
    </row>
    <row r="94" spans="1:45">
      <c r="B94" s="79" t="s">
        <v>143</v>
      </c>
      <c r="C94" s="87" t="s">
        <v>144</v>
      </c>
      <c r="D94" s="30">
        <f t="shared" si="59"/>
        <v>1</v>
      </c>
      <c r="E94" s="5">
        <f>IF(시군구!$C94="","자료無",IF(시군구!$C94=0,0,시군구!D94/시군구!$C94))</f>
        <v>8.8477366255144033E-2</v>
      </c>
      <c r="F94" s="5"/>
      <c r="G94" s="5">
        <f>IF(시군구!$C94="","자료無",IF(시군구!$C94=0,0,시군구!F94/시군구!$C94))</f>
        <v>0.2880658436213992</v>
      </c>
      <c r="H94" s="5">
        <f>IF(시군구!$C94="","자료無",IF(시군구!$C94=0,0,시군구!G94/시군구!$C94))</f>
        <v>0.32510288065843623</v>
      </c>
      <c r="I94" s="5">
        <f>IF(시군구!$C94="","자료無",IF(시군구!$C94=0,0,시군구!H94/시군구!$C94))</f>
        <v>0.19135802469135801</v>
      </c>
      <c r="J94" s="5">
        <f>IF(시군구!$C94="","자료無",IF(시군구!$C94=0,0,시군구!I94/시군구!$C94))</f>
        <v>0.10699588477366255</v>
      </c>
      <c r="K94" s="32">
        <f t="shared" si="60"/>
        <v>1</v>
      </c>
      <c r="L94" s="5">
        <f>IF(시군구!$J94="","자료無",IF(시군구!$J94=0,0,시군구!K94/시군구!$J94))</f>
        <v>0</v>
      </c>
      <c r="M94" s="5"/>
      <c r="N94" s="5">
        <f>IF(시군구!$J94="","자료無",IF(시군구!$J94=0,0,시군구!M94/시군구!$J94))</f>
        <v>0.24</v>
      </c>
      <c r="O94" s="5">
        <f>IF(시군구!$J94="","자료無",IF(시군구!$J94=0,0,시군구!N94/시군구!$J94))</f>
        <v>0.56000000000000005</v>
      </c>
      <c r="P94" s="5">
        <f>IF(시군구!$J94="","자료無",IF(시군구!$J94=0,0,시군구!O94/시군구!$J94))</f>
        <v>0.16</v>
      </c>
      <c r="Q94" s="5">
        <f>IF(시군구!$J94="","자료無",IF(시군구!$J94=0,0,시군구!P94/시군구!$J94))</f>
        <v>0.04</v>
      </c>
      <c r="R94" s="32">
        <f t="shared" si="61"/>
        <v>1</v>
      </c>
      <c r="S94" s="5">
        <f>IF(시군구!$Q94="","자료無",IF(시군구!$Q94=0,0,시군구!R94/시군구!$Q94))</f>
        <v>0</v>
      </c>
      <c r="T94" s="5"/>
      <c r="U94" s="5">
        <f>IF(시군구!$Q94="","자료無",IF(시군구!$Q94=0,0,시군구!T94/시군구!$Q94))</f>
        <v>2.2727272727272728E-2</v>
      </c>
      <c r="V94" s="5">
        <f>IF(시군구!$Q94="","자료無",IF(시군구!$Q94=0,0,시군구!U94/시군구!$Q94))</f>
        <v>0.36363636363636365</v>
      </c>
      <c r="W94" s="5">
        <f>IF(시군구!$Q94="","자료無",IF(시군구!$Q94=0,0,시군구!V94/시군구!$Q94))</f>
        <v>0.38636363636363635</v>
      </c>
      <c r="X94" s="33">
        <f>IF(시군구!$Q94="","자료無",IF(시군구!$Q94=0,0,시군구!W94/시군구!$Q94))</f>
        <v>0.22727272727272727</v>
      </c>
      <c r="Y94" s="32">
        <f t="shared" si="62"/>
        <v>1</v>
      </c>
      <c r="Z94" s="5">
        <f>IF(시군구!$X94="","자료無",IF(시군구!$X94=0,0,시군구!Y94/시군구!$X94))</f>
        <v>3.9215686274509803E-2</v>
      </c>
      <c r="AA94" s="5"/>
      <c r="AB94" s="5">
        <f>IF(시군구!$X94="","자료無",IF(시군구!$X94=0,0,시군구!AA94/시군구!$X94))</f>
        <v>0.25490196078431371</v>
      </c>
      <c r="AC94" s="5">
        <f>IF(시군구!$X94="","자료無",IF(시군구!$X94=0,0,시군구!AB94/시군구!$X94))</f>
        <v>0.37254901960784315</v>
      </c>
      <c r="AD94" s="5">
        <f>IF(시군구!$X94="","자료無",IF(시군구!$X94=0,0,시군구!AC94/시군구!$X94))</f>
        <v>0.21568627450980393</v>
      </c>
      <c r="AE94" s="5">
        <f>IF(시군구!$X94="","자료無",IF(시군구!$X94=0,0,시군구!AD94/시군구!$X94))</f>
        <v>0.11764705882352941</v>
      </c>
      <c r="AF94" s="32">
        <f t="shared" si="63"/>
        <v>1</v>
      </c>
      <c r="AG94" s="5">
        <f>IF(시군구!$AE94="","자료無",IF(시군구!$AE94=0,0,시군구!AF94/시군구!$AE94))</f>
        <v>0</v>
      </c>
      <c r="AH94" s="5"/>
      <c r="AI94" s="5">
        <f>IF(시군구!$AE94="","자료無",IF(시군구!$AE94=0,0,시군구!AH94/시군구!$AE94))</f>
        <v>0.5</v>
      </c>
      <c r="AJ94" s="5">
        <f>IF(시군구!$AE94="","자료無",IF(시군구!$AE94=0,0,시군구!AI94/시군구!$AE94))</f>
        <v>0.25</v>
      </c>
      <c r="AK94" s="5">
        <f>IF(시군구!$AE94="","자료無",IF(시군구!$AE94=0,0,시군구!AJ94/시군구!$AE94))</f>
        <v>0.25</v>
      </c>
      <c r="AL94" s="5">
        <f>IF(시군구!$AE94="","자료無",IF(시군구!$AE94=0,0,시군구!AK94/시군구!$AE94))</f>
        <v>0</v>
      </c>
      <c r="AM94" s="32">
        <f t="shared" si="64"/>
        <v>1</v>
      </c>
      <c r="AN94" s="5">
        <f>IF(시군구!$AL94="","자료無",IF(시군구!$AL94=0,0,시군구!AM94/시군구!$AL94))</f>
        <v>0</v>
      </c>
      <c r="AO94" s="5"/>
      <c r="AP94" s="5">
        <f>IF(시군구!$AL94="","자료無",IF(시군구!$AL94=0,0,시군구!AO94/시군구!$AL94))</f>
        <v>0.24</v>
      </c>
      <c r="AQ94" s="5">
        <f>IF(시군구!$AL94="","자료無",IF(시군구!$AL94=0,0,시군구!AP94/시군구!$AL94))</f>
        <v>0.32</v>
      </c>
      <c r="AR94" s="5">
        <f>IF(시군구!$AL94="","자료無",IF(시군구!$AL94=0,0,시군구!AQ94/시군구!$AL94))</f>
        <v>0.36</v>
      </c>
      <c r="AS94" s="5">
        <f>IF(시군구!$AL94="","자료無",IF(시군구!$AL94=0,0,시군구!AR94/시군구!$AL94))</f>
        <v>0.08</v>
      </c>
    </row>
    <row r="95" spans="1:45">
      <c r="B95" s="79" t="s">
        <v>143</v>
      </c>
      <c r="C95" s="87" t="s">
        <v>145</v>
      </c>
      <c r="D95" s="30">
        <f t="shared" si="59"/>
        <v>1</v>
      </c>
      <c r="E95" s="5">
        <f>IF(시군구!$C95="","자료無",IF(시군구!$C95=0,0,시군구!D95/시군구!$C95))</f>
        <v>7.6347305389221562E-2</v>
      </c>
      <c r="F95" s="5"/>
      <c r="G95" s="5">
        <f>IF(시군구!$C95="","자료無",IF(시군구!$C95=0,0,시군구!F95/시군구!$C95))</f>
        <v>0.28293413173652693</v>
      </c>
      <c r="H95" s="5">
        <f>IF(시군구!$C95="","자료無",IF(시군구!$C95=0,0,시군구!G95/시군구!$C95))</f>
        <v>0.2679640718562874</v>
      </c>
      <c r="I95" s="5">
        <f>IF(시군구!$C95="","자료無",IF(시군구!$C95=0,0,시군구!H95/시군구!$C95))</f>
        <v>0.21856287425149701</v>
      </c>
      <c r="J95" s="5">
        <f>IF(시군구!$C95="","자료無",IF(시군구!$C95=0,0,시군구!I95/시군구!$C95))</f>
        <v>0.15419161676646706</v>
      </c>
      <c r="K95" s="32">
        <f t="shared" si="60"/>
        <v>1</v>
      </c>
      <c r="L95" s="5">
        <f>IF(시군구!$J95="","자료無",IF(시군구!$J95=0,0,시군구!K95/시군구!$J95))</f>
        <v>3.125E-2</v>
      </c>
      <c r="M95" s="5"/>
      <c r="N95" s="5">
        <f>IF(시군구!$J95="","자료無",IF(시군구!$J95=0,0,시군구!M95/시군구!$J95))</f>
        <v>0.328125</v>
      </c>
      <c r="O95" s="5">
        <f>IF(시군구!$J95="","자료無",IF(시군구!$J95=0,0,시군구!N95/시군구!$J95))</f>
        <v>0.3125</v>
      </c>
      <c r="P95" s="5">
        <f>IF(시군구!$J95="","자료無",IF(시군구!$J95=0,0,시군구!O95/시군구!$J95))</f>
        <v>0.1875</v>
      </c>
      <c r="Q95" s="5">
        <f>IF(시군구!$J95="","자료無",IF(시군구!$J95=0,0,시군구!P95/시군구!$J95))</f>
        <v>0.140625</v>
      </c>
      <c r="R95" s="32">
        <f t="shared" si="61"/>
        <v>1</v>
      </c>
      <c r="S95" s="5">
        <f>IF(시군구!$Q95="","자료無",IF(시군구!$Q95=0,0,시군구!R95/시군구!$Q95))</f>
        <v>0</v>
      </c>
      <c r="T95" s="5"/>
      <c r="U95" s="5">
        <f>IF(시군구!$Q95="","자료無",IF(시군구!$Q95=0,0,시군구!T95/시군구!$Q95))</f>
        <v>0.14000000000000001</v>
      </c>
      <c r="V95" s="5">
        <f>IF(시군구!$Q95="","자료無",IF(시군구!$Q95=0,0,시군구!U95/시군구!$Q95))</f>
        <v>0.27</v>
      </c>
      <c r="W95" s="5">
        <f>IF(시군구!$Q95="","자료無",IF(시군구!$Q95=0,0,시군구!V95/시군구!$Q95))</f>
        <v>0.47</v>
      </c>
      <c r="X95" s="33">
        <f>IF(시군구!$Q95="","자료無",IF(시군구!$Q95=0,0,시군구!W95/시군구!$Q95))</f>
        <v>0.12</v>
      </c>
      <c r="Y95" s="32">
        <f t="shared" si="62"/>
        <v>1</v>
      </c>
      <c r="Z95" s="5">
        <f>IF(시군구!$X95="","자료無",IF(시군구!$X95=0,0,시군구!Y95/시군구!$X95))</f>
        <v>6.1151079136690649E-2</v>
      </c>
      <c r="AA95" s="5"/>
      <c r="AB95" s="5">
        <f>IF(시군구!$X95="","자료無",IF(시군구!$X95=0,0,시군구!AA95/시군구!$X95))</f>
        <v>0.24100719424460432</v>
      </c>
      <c r="AC95" s="5">
        <f>IF(시군구!$X95="","자료無",IF(시군구!$X95=0,0,시군구!AB95/시군구!$X95))</f>
        <v>0.35971223021582732</v>
      </c>
      <c r="AD95" s="5">
        <f>IF(시군구!$X95="","자료無",IF(시군구!$X95=0,0,시군구!AC95/시군구!$X95))</f>
        <v>0.22302158273381295</v>
      </c>
      <c r="AE95" s="5">
        <f>IF(시군구!$X95="","자료無",IF(시군구!$X95=0,0,시군구!AD95/시군구!$X95))</f>
        <v>0.11510791366906475</v>
      </c>
      <c r="AF95" s="32">
        <f t="shared" si="63"/>
        <v>1</v>
      </c>
      <c r="AG95" s="5">
        <f>IF(시군구!$AE95="","자료無",IF(시군구!$AE95=0,0,시군구!AF95/시군구!$AE95))</f>
        <v>0.10344827586206896</v>
      </c>
      <c r="AH95" s="5"/>
      <c r="AI95" s="5">
        <f>IF(시군구!$AE95="","자료無",IF(시군구!$AE95=0,0,시군구!AH95/시군구!$AE95))</f>
        <v>0.36206896551724138</v>
      </c>
      <c r="AJ95" s="5">
        <f>IF(시군구!$AE95="","자료無",IF(시군구!$AE95=0,0,시군구!AI95/시군구!$AE95))</f>
        <v>0.15517241379310345</v>
      </c>
      <c r="AK95" s="5">
        <f>IF(시군구!$AE95="","자료無",IF(시군구!$AE95=0,0,시군구!AJ95/시군구!$AE95))</f>
        <v>0.2413793103448276</v>
      </c>
      <c r="AL95" s="5">
        <f>IF(시군구!$AE95="","자료無",IF(시군구!$AE95=0,0,시군구!AK95/시군구!$AE95))</f>
        <v>0.13793103448275862</v>
      </c>
      <c r="AM95" s="32">
        <f t="shared" si="64"/>
        <v>1</v>
      </c>
      <c r="AN95" s="5">
        <f>IF(시군구!$AL95="","자료無",IF(시군구!$AL95=0,0,시군구!AM95/시군구!$AL95))</f>
        <v>8.5714285714285715E-2</v>
      </c>
      <c r="AO95" s="5"/>
      <c r="AP95" s="5">
        <f>IF(시군구!$AL95="","자료無",IF(시군구!$AL95=0,0,시군구!AO95/시군구!$AL95))</f>
        <v>0.2857142857142857</v>
      </c>
      <c r="AQ95" s="5">
        <f>IF(시군구!$AL95="","자료無",IF(시군구!$AL95=0,0,시군구!AP95/시군구!$AL95))</f>
        <v>0.42857142857142855</v>
      </c>
      <c r="AR95" s="5">
        <f>IF(시군구!$AL95="","자료無",IF(시군구!$AL95=0,0,시군구!AQ95/시군구!$AL95))</f>
        <v>0.2</v>
      </c>
      <c r="AS95" s="5">
        <f>IF(시군구!$AL95="","자료無",IF(시군구!$AL95=0,0,시군구!AR95/시군구!$AL95))</f>
        <v>0</v>
      </c>
    </row>
    <row r="96" spans="1:45">
      <c r="B96" s="79" t="s">
        <v>143</v>
      </c>
      <c r="C96" s="87" t="s">
        <v>146</v>
      </c>
      <c r="D96" s="30">
        <f t="shared" si="59"/>
        <v>1</v>
      </c>
      <c r="E96" s="5">
        <f>IF(시군구!$C96="","자료無",IF(시군구!$C96=0,0,시군구!D96/시군구!$C96))</f>
        <v>8.8607594936708861E-2</v>
      </c>
      <c r="F96" s="5"/>
      <c r="G96" s="5">
        <f>IF(시군구!$C96="","자료無",IF(시군구!$C96=0,0,시군구!F96/시군구!$C96))</f>
        <v>0.28797468354430378</v>
      </c>
      <c r="H96" s="5">
        <f>IF(시군구!$C96="","자료無",IF(시군구!$C96=0,0,시군구!G96/시군구!$C96))</f>
        <v>0.30379746835443039</v>
      </c>
      <c r="I96" s="5">
        <f>IF(시군구!$C96="","자료無",IF(시군구!$C96=0,0,시군구!H96/시군구!$C96))</f>
        <v>0.24367088607594936</v>
      </c>
      <c r="J96" s="5">
        <f>IF(시군구!$C96="","자료無",IF(시군구!$C96=0,0,시군구!I96/시군구!$C96))</f>
        <v>7.5949367088607597E-2</v>
      </c>
      <c r="K96" s="32">
        <f t="shared" si="60"/>
        <v>1</v>
      </c>
      <c r="L96" s="5">
        <f>IF(시군구!$J96="","자료無",IF(시군구!$J96=0,0,시군구!K96/시군구!$J96))</f>
        <v>0</v>
      </c>
      <c r="M96" s="5"/>
      <c r="N96" s="5">
        <f>IF(시군구!$J96="","자료無",IF(시군구!$J96=0,0,시군구!M96/시군구!$J96))</f>
        <v>0.13513513513513514</v>
      </c>
      <c r="O96" s="5">
        <f>IF(시군구!$J96="","자료無",IF(시군구!$J96=0,0,시군구!N96/시군구!$J96))</f>
        <v>0.6216216216216216</v>
      </c>
      <c r="P96" s="5">
        <f>IF(시군구!$J96="","자료無",IF(시군구!$J96=0,0,시군구!O96/시군구!$J96))</f>
        <v>0.1891891891891892</v>
      </c>
      <c r="Q96" s="5">
        <f>IF(시군구!$J96="","자료無",IF(시군구!$J96=0,0,시군구!P96/시군구!$J96))</f>
        <v>5.4054054054054057E-2</v>
      </c>
      <c r="R96" s="32">
        <f t="shared" si="61"/>
        <v>1</v>
      </c>
      <c r="S96" s="5">
        <f>IF(시군구!$Q96="","자료無",IF(시군구!$Q96=0,0,시군구!R96/시군구!$Q96))</f>
        <v>0</v>
      </c>
      <c r="T96" s="5"/>
      <c r="U96" s="5">
        <f>IF(시군구!$Q96="","자료無",IF(시군구!$Q96=0,0,시군구!T96/시군구!$Q96))</f>
        <v>0.125</v>
      </c>
      <c r="V96" s="5">
        <f>IF(시군구!$Q96="","자료無",IF(시군구!$Q96=0,0,시군구!U96/시군구!$Q96))</f>
        <v>0.375</v>
      </c>
      <c r="W96" s="5">
        <f>IF(시군구!$Q96="","자료無",IF(시군구!$Q96=0,0,시군구!V96/시군구!$Q96))</f>
        <v>0.23214285714285715</v>
      </c>
      <c r="X96" s="33">
        <f>IF(시군구!$Q96="","자료無",IF(시군구!$Q96=0,0,시군구!W96/시군구!$Q96))</f>
        <v>0.26785714285714285</v>
      </c>
      <c r="Y96" s="32">
        <f t="shared" si="62"/>
        <v>1</v>
      </c>
      <c r="Z96" s="5">
        <f>IF(시군구!$X96="","자료無",IF(시군구!$X96=0,0,시군구!Y96/시군구!$X96))</f>
        <v>5.1094890510948905E-2</v>
      </c>
      <c r="AA96" s="5"/>
      <c r="AB96" s="5">
        <f>IF(시군구!$X96="","자료無",IF(시군구!$X96=0,0,시군구!AA96/시군구!$X96))</f>
        <v>0.24817518248175183</v>
      </c>
      <c r="AC96" s="5">
        <f>IF(시군구!$X96="","자료無",IF(시군구!$X96=0,0,시군구!AB96/시군구!$X96))</f>
        <v>0.38686131386861317</v>
      </c>
      <c r="AD96" s="5">
        <f>IF(시군구!$X96="","자료無",IF(시군구!$X96=0,0,시군구!AC96/시군구!$X96))</f>
        <v>0.25547445255474455</v>
      </c>
      <c r="AE96" s="5">
        <f>IF(시군구!$X96="","자료無",IF(시군구!$X96=0,0,시군구!AD96/시군구!$X96))</f>
        <v>5.8394160583941604E-2</v>
      </c>
      <c r="AF96" s="32">
        <f t="shared" si="63"/>
        <v>1</v>
      </c>
      <c r="AG96" s="5">
        <f>IF(시군구!$AE96="","자료無",IF(시군구!$AE96=0,0,시군구!AF96/시군구!$AE96))</f>
        <v>0.1206896551724138</v>
      </c>
      <c r="AH96" s="5"/>
      <c r="AI96" s="5">
        <f>IF(시군구!$AE96="","자료無",IF(시군구!$AE96=0,0,시군구!AH96/시군구!$AE96))</f>
        <v>0.55172413793103448</v>
      </c>
      <c r="AJ96" s="5">
        <f>IF(시군구!$AE96="","자료無",IF(시군구!$AE96=0,0,시군구!AI96/시군구!$AE96))</f>
        <v>0.17241379310344829</v>
      </c>
      <c r="AK96" s="5">
        <f>IF(시군구!$AE96="","자료無",IF(시군구!$AE96=0,0,시군구!AJ96/시군구!$AE96))</f>
        <v>0.10344827586206896</v>
      </c>
      <c r="AL96" s="5">
        <f>IF(시군구!$AE96="","자료無",IF(시군구!$AE96=0,0,시군구!AK96/시군구!$AE96))</f>
        <v>5.1724137931034482E-2</v>
      </c>
      <c r="AM96" s="32">
        <f t="shared" si="64"/>
        <v>1</v>
      </c>
      <c r="AN96" s="5">
        <f>IF(시군구!$AL96="","자료無",IF(시군구!$AL96=0,0,시군구!AM96/시군구!$AL96))</f>
        <v>2.5000000000000001E-2</v>
      </c>
      <c r="AO96" s="5"/>
      <c r="AP96" s="5">
        <f>IF(시군구!$AL96="","자료無",IF(시군구!$AL96=0,0,시군구!AO96/시군구!$AL96))</f>
        <v>0.22500000000000001</v>
      </c>
      <c r="AQ96" s="5">
        <f>IF(시군구!$AL96="","자료無",IF(시군구!$AL96=0,0,시군구!AP96/시군구!$AL96))</f>
        <v>0.42499999999999999</v>
      </c>
      <c r="AR96" s="5">
        <f>IF(시군구!$AL96="","자료無",IF(시군구!$AL96=0,0,시군구!AQ96/시군구!$AL96))</f>
        <v>0.27500000000000002</v>
      </c>
      <c r="AS96" s="5">
        <f>IF(시군구!$AL96="","자료無",IF(시군구!$AL96=0,0,시군구!AR96/시군구!$AL96))</f>
        <v>0.05</v>
      </c>
    </row>
    <row r="97" spans="2:45">
      <c r="B97" s="79" t="s">
        <v>143</v>
      </c>
      <c r="C97" s="88" t="s">
        <v>147</v>
      </c>
      <c r="D97" s="30">
        <f t="shared" si="59"/>
        <v>1</v>
      </c>
      <c r="E97" s="5">
        <f>IF(시군구!$C97="","자료無",IF(시군구!$C97=0,0,시군구!D97/시군구!$C97))</f>
        <v>9.0909090909090912E-2</v>
      </c>
      <c r="F97" s="5"/>
      <c r="G97" s="5">
        <f>IF(시군구!$C97="","자료無",IF(시군구!$C97=0,0,시군구!F97/시군구!$C97))</f>
        <v>0.26099706744868034</v>
      </c>
      <c r="H97" s="5">
        <f>IF(시군구!$C97="","자료無",IF(시군구!$C97=0,0,시군구!G97/시군구!$C97))</f>
        <v>0.3255131964809384</v>
      </c>
      <c r="I97" s="5">
        <f>IF(시군구!$C97="","자료無",IF(시군구!$C97=0,0,시군구!H97/시군구!$C97))</f>
        <v>0.22873900293255131</v>
      </c>
      <c r="J97" s="5">
        <f>IF(시군구!$C97="","자료無",IF(시군구!$C97=0,0,시군구!I97/시군구!$C97))</f>
        <v>9.3841642228739003E-2</v>
      </c>
      <c r="K97" s="32">
        <f t="shared" si="60"/>
        <v>1</v>
      </c>
      <c r="L97" s="5">
        <f>IF(시군구!$J97="","자료無",IF(시군구!$J97=0,0,시군구!K97/시군구!$J97))</f>
        <v>0</v>
      </c>
      <c r="M97" s="5"/>
      <c r="N97" s="5">
        <f>IF(시군구!$J97="","자료無",IF(시군구!$J97=0,0,시군구!M97/시군구!$J97))</f>
        <v>0.17948717948717949</v>
      </c>
      <c r="O97" s="5">
        <f>IF(시군구!$J97="","자료無",IF(시군구!$J97=0,0,시군구!N97/시군구!$J97))</f>
        <v>0.4358974358974359</v>
      </c>
      <c r="P97" s="5">
        <f>IF(시군구!$J97="","자료無",IF(시군구!$J97=0,0,시군구!O97/시군구!$J97))</f>
        <v>0.15384615384615385</v>
      </c>
      <c r="Q97" s="5">
        <f>IF(시군구!$J97="","자료無",IF(시군구!$J97=0,0,시군구!P97/시군구!$J97))</f>
        <v>0.23076923076923078</v>
      </c>
      <c r="R97" s="32">
        <f t="shared" si="61"/>
        <v>0.99999999999999989</v>
      </c>
      <c r="S97" s="5">
        <f>IF(시군구!$Q97="","자료無",IF(시군구!$Q97=0,0,시군구!R97/시군구!$Q97))</f>
        <v>0</v>
      </c>
      <c r="T97" s="5"/>
      <c r="U97" s="5">
        <f>IF(시군구!$Q97="","자료無",IF(시군구!$Q97=0,0,시군구!T97/시군구!$Q97))</f>
        <v>0.1111111111111111</v>
      </c>
      <c r="V97" s="5">
        <f>IF(시군구!$Q97="","자료無",IF(시군구!$Q97=0,0,시군구!U97/시군구!$Q97))</f>
        <v>0.31111111111111112</v>
      </c>
      <c r="W97" s="5">
        <f>IF(시군구!$Q97="","자료無",IF(시군구!$Q97=0,0,시군구!V97/시군구!$Q97))</f>
        <v>0.28888888888888886</v>
      </c>
      <c r="X97" s="33">
        <f>IF(시군구!$Q97="","자료無",IF(시군구!$Q97=0,0,시군구!W97/시군구!$Q97))</f>
        <v>0.28888888888888886</v>
      </c>
      <c r="Y97" s="32">
        <f t="shared" si="62"/>
        <v>0.99999999999999989</v>
      </c>
      <c r="Z97" s="5">
        <f>IF(시군구!$X97="","자료無",IF(시군구!$X97=0,0,시군구!Y97/시군구!$X97))</f>
        <v>5.844155844155844E-2</v>
      </c>
      <c r="AA97" s="5"/>
      <c r="AB97" s="5">
        <f>IF(시군구!$X97="","자료無",IF(시군구!$X97=0,0,시군구!AA97/시군구!$X97))</f>
        <v>0.24675324675324675</v>
      </c>
      <c r="AC97" s="5">
        <f>IF(시군구!$X97="","자료無",IF(시군구!$X97=0,0,시군구!AB97/시군구!$X97))</f>
        <v>0.44155844155844154</v>
      </c>
      <c r="AD97" s="5">
        <f>IF(시군구!$X97="","자료無",IF(시군구!$X97=0,0,시군구!AC97/시군구!$X97))</f>
        <v>0.22077922077922077</v>
      </c>
      <c r="AE97" s="5">
        <f>IF(시군구!$X97="","자료無",IF(시군구!$X97=0,0,시군구!AD97/시군구!$X97))</f>
        <v>3.2467532467532464E-2</v>
      </c>
      <c r="AF97" s="32">
        <f t="shared" si="63"/>
        <v>1</v>
      </c>
      <c r="AG97" s="5">
        <f>IF(시군구!$AE97="","자료無",IF(시군구!$AE97=0,0,시군구!AF97/시군구!$AE97))</f>
        <v>0.11764705882352941</v>
      </c>
      <c r="AH97" s="5"/>
      <c r="AI97" s="5">
        <f>IF(시군구!$AE97="","자료無",IF(시군구!$AE97=0,0,시군구!AH97/시군구!$AE97))</f>
        <v>0.44117647058823528</v>
      </c>
      <c r="AJ97" s="5">
        <f>IF(시군구!$AE97="","자료無",IF(시군구!$AE97=0,0,시군구!AI97/시군구!$AE97))</f>
        <v>0.17647058823529413</v>
      </c>
      <c r="AK97" s="5">
        <f>IF(시군구!$AE97="","자료無",IF(시군구!$AE97=0,0,시군구!AJ97/시군구!$AE97))</f>
        <v>0.23529411764705882</v>
      </c>
      <c r="AL97" s="5">
        <f>IF(시군구!$AE97="","자료無",IF(시군구!$AE97=0,0,시군구!AK97/시군구!$AE97))</f>
        <v>2.9411764705882353E-2</v>
      </c>
      <c r="AM97" s="32">
        <f t="shared" si="64"/>
        <v>1</v>
      </c>
      <c r="AN97" s="5">
        <f>IF(시군구!$AL97="","자료無",IF(시군구!$AL97=0,0,시군구!AM97/시군구!$AL97))</f>
        <v>0</v>
      </c>
      <c r="AO97" s="5"/>
      <c r="AP97" s="5">
        <f>IF(시군구!$AL97="","자료無",IF(시군구!$AL97=0,0,시군구!AO97/시군구!$AL97))</f>
        <v>0.32</v>
      </c>
      <c r="AQ97" s="5">
        <f>IF(시군구!$AL97="","자료無",IF(시군구!$AL97=0,0,시군구!AP97/시군구!$AL97))</f>
        <v>0.48</v>
      </c>
      <c r="AR97" s="5">
        <f>IF(시군구!$AL97="","자료無",IF(시군구!$AL97=0,0,시군구!AQ97/시군구!$AL97))</f>
        <v>0.12</v>
      </c>
      <c r="AS97" s="5">
        <f>IF(시군구!$AL97="","자료無",IF(시군구!$AL97=0,0,시군구!AR97/시군구!$AL97))</f>
        <v>0.08</v>
      </c>
    </row>
    <row r="98" spans="2:45">
      <c r="B98" s="79" t="s">
        <v>143</v>
      </c>
      <c r="C98" s="88" t="s">
        <v>148</v>
      </c>
      <c r="D98" s="30">
        <f t="shared" si="59"/>
        <v>0.99999999999999989</v>
      </c>
      <c r="E98" s="5">
        <f>IF(시군구!$C98="","자료無",IF(시군구!$C98=0,0,시군구!D98/시군구!$C98))</f>
        <v>8.2262210796915161E-2</v>
      </c>
      <c r="F98" s="5"/>
      <c r="G98" s="5">
        <f>IF(시군구!$C98="","자료無",IF(시군구!$C98=0,0,시군구!F98/시군구!$C98))</f>
        <v>6.4267352185089971E-2</v>
      </c>
      <c r="H98" s="5">
        <f>IF(시군구!$C98="","자료無",IF(시군구!$C98=0,0,시군구!G98/시군구!$C98))</f>
        <v>0.38817480719794345</v>
      </c>
      <c r="I98" s="5">
        <f>IF(시군구!$C98="","자료無",IF(시군구!$C98=0,0,시군구!H98/시군구!$C98))</f>
        <v>0.30848329048843187</v>
      </c>
      <c r="J98" s="5">
        <f>IF(시군구!$C98="","자료無",IF(시군구!$C98=0,0,시군구!I98/시군구!$C98))</f>
        <v>0.15681233933161953</v>
      </c>
      <c r="K98" s="32">
        <f t="shared" si="60"/>
        <v>1</v>
      </c>
      <c r="L98" s="5">
        <f>IF(시군구!$J98="","자료無",IF(시군구!$J98=0,0,시군구!K98/시군구!$J98))</f>
        <v>0</v>
      </c>
      <c r="M98" s="5"/>
      <c r="N98" s="5">
        <f>IF(시군구!$J98="","자료無",IF(시군구!$J98=0,0,시군구!M98/시군구!$J98))</f>
        <v>0.29729729729729731</v>
      </c>
      <c r="O98" s="5">
        <f>IF(시군구!$J98="","자료無",IF(시군구!$J98=0,0,시군구!N98/시군구!$J98))</f>
        <v>0.35135135135135137</v>
      </c>
      <c r="P98" s="5">
        <f>IF(시군구!$J98="","자료無",IF(시군구!$J98=0,0,시군구!O98/시군구!$J98))</f>
        <v>0.32432432432432434</v>
      </c>
      <c r="Q98" s="5">
        <f>IF(시군구!$J98="","자료無",IF(시군구!$J98=0,0,시군구!P98/시군구!$J98))</f>
        <v>2.7027027027027029E-2</v>
      </c>
      <c r="R98" s="32">
        <f t="shared" si="61"/>
        <v>1</v>
      </c>
      <c r="S98" s="5">
        <f>IF(시군구!$Q98="","자료無",IF(시군구!$Q98=0,0,시군구!R98/시군구!$Q98))</f>
        <v>0</v>
      </c>
      <c r="T98" s="5"/>
      <c r="U98" s="5">
        <f>IF(시군구!$Q98="","자료無",IF(시군구!$Q98=0,0,시군구!T98/시군구!$Q98))</f>
        <v>6.4516129032258063E-2</v>
      </c>
      <c r="V98" s="5">
        <f>IF(시군구!$Q98="","자료無",IF(시군구!$Q98=0,0,시군구!U98/시군구!$Q98))</f>
        <v>0.27419354838709675</v>
      </c>
      <c r="W98" s="5">
        <f>IF(시군구!$Q98="","자료無",IF(시군구!$Q98=0,0,시군구!V98/시군구!$Q98))</f>
        <v>0.40322580645161288</v>
      </c>
      <c r="X98" s="33">
        <f>IF(시군구!$Q98="","자료無",IF(시군구!$Q98=0,0,시군구!W98/시군구!$Q98))</f>
        <v>0.25806451612903225</v>
      </c>
      <c r="Y98" s="32">
        <f t="shared" si="62"/>
        <v>1</v>
      </c>
      <c r="Z98" s="5">
        <f>IF(시군구!$X98="","자료無",IF(시군구!$X98=0,0,시군구!Y98/시군구!$X98))</f>
        <v>5.8064516129032261E-2</v>
      </c>
      <c r="AA98" s="5"/>
      <c r="AB98" s="5">
        <f>IF(시군구!$X98="","자료無",IF(시군구!$X98=0,0,시군구!AA98/시군구!$X98))</f>
        <v>0.18709677419354839</v>
      </c>
      <c r="AC98" s="5">
        <f>IF(시군구!$X98="","자료無",IF(시군구!$X98=0,0,시군구!AB98/시군구!$X98))</f>
        <v>0.34193548387096773</v>
      </c>
      <c r="AD98" s="5">
        <f>IF(시군구!$X98="","자료無",IF(시군구!$X98=0,0,시군구!AC98/시군구!$X98))</f>
        <v>0.25806451612903225</v>
      </c>
      <c r="AE98" s="5">
        <f>IF(시군구!$X98="","자료無",IF(시군구!$X98=0,0,시군구!AD98/시군구!$X98))</f>
        <v>0.15483870967741936</v>
      </c>
      <c r="AF98" s="32">
        <f t="shared" si="63"/>
        <v>1</v>
      </c>
      <c r="AG98" s="5">
        <f>IF(시군구!$AE98="","자료無",IF(시군구!$AE98=0,0,시군구!AF98/시군구!$AE98))</f>
        <v>0.17241379310344829</v>
      </c>
      <c r="AH98" s="5"/>
      <c r="AI98" s="5">
        <f>IF(시군구!$AE98="","자료無",IF(시군구!$AE98=0,0,시군구!AH98/시군구!$AE98))</f>
        <v>0.48275862068965519</v>
      </c>
      <c r="AJ98" s="5">
        <f>IF(시군구!$AE98="","자료無",IF(시군구!$AE98=0,0,시군구!AI98/시군구!$AE98))</f>
        <v>0.20689655172413793</v>
      </c>
      <c r="AK98" s="5">
        <f>IF(시군구!$AE98="","자료無",IF(시군구!$AE98=0,0,시군구!AJ98/시군구!$AE98))</f>
        <v>6.8965517241379309E-2</v>
      </c>
      <c r="AL98" s="5">
        <f>IF(시군구!$AE98="","자료無",IF(시군구!$AE98=0,0,시군구!AK98/시군구!$AE98))</f>
        <v>6.8965517241379309E-2</v>
      </c>
      <c r="AM98" s="32">
        <f t="shared" si="64"/>
        <v>1</v>
      </c>
      <c r="AN98" s="5">
        <f>IF(시군구!$AL98="","자료無",IF(시군구!$AL98=0,0,시군구!AM98/시군구!$AL98))</f>
        <v>0</v>
      </c>
      <c r="AO98" s="5"/>
      <c r="AP98" s="5">
        <f>IF(시군구!$AL98="","자료無",IF(시군구!$AL98=0,0,시군구!AO98/시군구!$AL98))</f>
        <v>0.55000000000000004</v>
      </c>
      <c r="AQ98" s="5">
        <f>IF(시군구!$AL98="","자료無",IF(시군구!$AL98=0,0,시군구!AP98/시군구!$AL98))</f>
        <v>0.3</v>
      </c>
      <c r="AR98" s="5">
        <f>IF(시군구!$AL98="","자료無",IF(시군구!$AL98=0,0,시군구!AQ98/시군구!$AL98))</f>
        <v>0.15</v>
      </c>
      <c r="AS98" s="5">
        <f>IF(시군구!$AL98="","자료無",IF(시군구!$AL98=0,0,시군구!AR98/시군구!$AL98))</f>
        <v>0</v>
      </c>
    </row>
    <row r="99" spans="2:45">
      <c r="B99" s="79" t="s">
        <v>143</v>
      </c>
      <c r="C99" s="87" t="s">
        <v>149</v>
      </c>
      <c r="D99" s="30">
        <f t="shared" si="59"/>
        <v>1</v>
      </c>
      <c r="E99" s="5">
        <f>IF(시군구!$C99="","자료無",IF(시군구!$C99=0,0,시군구!D99/시군구!$C99))</f>
        <v>6.4846416382252553E-2</v>
      </c>
      <c r="F99" s="5"/>
      <c r="G99" s="5">
        <f>IF(시군구!$C99="","자료無",IF(시군구!$C99=0,0,시군구!F99/시군구!$C99))</f>
        <v>0.32081911262798635</v>
      </c>
      <c r="H99" s="5">
        <f>IF(시군구!$C99="","자료無",IF(시군구!$C99=0,0,시군구!G99/시군구!$C99))</f>
        <v>0.2696245733788396</v>
      </c>
      <c r="I99" s="5">
        <f>IF(시군구!$C99="","자료無",IF(시군구!$C99=0,0,시군구!H99/시군구!$C99))</f>
        <v>0.22866894197952217</v>
      </c>
      <c r="J99" s="5">
        <f>IF(시군구!$C99="","자료無",IF(시군구!$C99=0,0,시군구!I99/시군구!$C99))</f>
        <v>0.11604095563139932</v>
      </c>
      <c r="K99" s="32">
        <f t="shared" si="60"/>
        <v>0.99999999999999989</v>
      </c>
      <c r="L99" s="5">
        <f>IF(시군구!$J99="","자료無",IF(시군구!$J99=0,0,시군구!K99/시군구!$J99))</f>
        <v>0</v>
      </c>
      <c r="M99" s="5"/>
      <c r="N99" s="5">
        <f>IF(시군구!$J99="","자료無",IF(시군구!$J99=0,0,시군구!M99/시군구!$J99))</f>
        <v>0.17142857142857143</v>
      </c>
      <c r="O99" s="5">
        <f>IF(시군구!$J99="","자료無",IF(시군구!$J99=0,0,시군구!N99/시군구!$J99))</f>
        <v>0.6</v>
      </c>
      <c r="P99" s="5">
        <f>IF(시군구!$J99="","자료無",IF(시군구!$J99=0,0,시군구!O99/시군구!$J99))</f>
        <v>0.2</v>
      </c>
      <c r="Q99" s="5">
        <f>IF(시군구!$J99="","자료無",IF(시군구!$J99=0,0,시군구!P99/시군구!$J99))</f>
        <v>2.8571428571428571E-2</v>
      </c>
      <c r="R99" s="32">
        <f t="shared" si="61"/>
        <v>1</v>
      </c>
      <c r="S99" s="5">
        <f>IF(시군구!$Q99="","자료無",IF(시군구!$Q99=0,0,시군구!R99/시군구!$Q99))</f>
        <v>0</v>
      </c>
      <c r="T99" s="5"/>
      <c r="U99" s="5">
        <f>IF(시군구!$Q99="","자료無",IF(시군구!$Q99=0,0,시군구!T99/시군구!$Q99))</f>
        <v>0.13333333333333333</v>
      </c>
      <c r="V99" s="5">
        <f>IF(시군구!$Q99="","자료無",IF(시군구!$Q99=0,0,시군구!U99/시군구!$Q99))</f>
        <v>0.2</v>
      </c>
      <c r="W99" s="5">
        <f>IF(시군구!$Q99="","자료無",IF(시군구!$Q99=0,0,시군구!V99/시군구!$Q99))</f>
        <v>0.34666666666666668</v>
      </c>
      <c r="X99" s="33">
        <f>IF(시군구!$Q99="","자료無",IF(시군구!$Q99=0,0,시군구!W99/시군구!$Q99))</f>
        <v>0.32</v>
      </c>
      <c r="Y99" s="32">
        <f t="shared" si="62"/>
        <v>0.99999999999999989</v>
      </c>
      <c r="Z99" s="5">
        <f>IF(시군구!$X99="","자료無",IF(시군구!$X99=0,0,시군구!Y99/시군구!$X99))</f>
        <v>9.1463414634146339E-2</v>
      </c>
      <c r="AA99" s="5"/>
      <c r="AB99" s="5">
        <f>IF(시군구!$X99="","자료無",IF(시군구!$X99=0,0,시군구!AA99/시군구!$X99))</f>
        <v>0.28658536585365851</v>
      </c>
      <c r="AC99" s="5">
        <f>IF(시군구!$X99="","자료無",IF(시군구!$X99=0,0,시군구!AB99/시군구!$X99))</f>
        <v>0.28658536585365851</v>
      </c>
      <c r="AD99" s="5">
        <f>IF(시군구!$X99="","자료無",IF(시군구!$X99=0,0,시군구!AC99/시군구!$X99))</f>
        <v>0.21341463414634146</v>
      </c>
      <c r="AE99" s="5">
        <f>IF(시군구!$X99="","자료無",IF(시군구!$X99=0,0,시군구!AD99/시군구!$X99))</f>
        <v>0.12195121951219512</v>
      </c>
      <c r="AF99" s="32">
        <f t="shared" si="63"/>
        <v>1</v>
      </c>
      <c r="AG99" s="5">
        <f>IF(시군구!$AE99="","자료無",IF(시군구!$AE99=0,0,시군구!AF99/시군구!$AE99))</f>
        <v>0.11764705882352941</v>
      </c>
      <c r="AH99" s="5"/>
      <c r="AI99" s="5">
        <f>IF(시군구!$AE99="","자료無",IF(시군구!$AE99=0,0,시군구!AH99/시군구!$AE99))</f>
        <v>0.49019607843137253</v>
      </c>
      <c r="AJ99" s="5">
        <f>IF(시군구!$AE99="","자료無",IF(시군구!$AE99=0,0,시군구!AI99/시군구!$AE99))</f>
        <v>0.27450980392156865</v>
      </c>
      <c r="AK99" s="5">
        <f>IF(시군구!$AE99="","자료無",IF(시군구!$AE99=0,0,시군구!AJ99/시군구!$AE99))</f>
        <v>9.8039215686274508E-2</v>
      </c>
      <c r="AL99" s="5">
        <f>IF(시군구!$AE99="","자료無",IF(시군구!$AE99=0,0,시군구!AK99/시군구!$AE99))</f>
        <v>1.9607843137254902E-2</v>
      </c>
      <c r="AM99" s="32">
        <f t="shared" si="64"/>
        <v>1</v>
      </c>
      <c r="AN99" s="5">
        <f>IF(시군구!$AL99="","자료無",IF(시군구!$AL99=0,0,시군구!AM99/시군구!$AL99))</f>
        <v>7.407407407407407E-2</v>
      </c>
      <c r="AO99" s="5"/>
      <c r="AP99" s="5">
        <f>IF(시군구!$AL99="","자료無",IF(시군구!$AL99=0,0,시군구!AO99/시군구!$AL99))</f>
        <v>0.37037037037037035</v>
      </c>
      <c r="AQ99" s="5">
        <f>IF(시군구!$AL99="","자료無",IF(시군구!$AL99=0,0,시군구!AP99/시군구!$AL99))</f>
        <v>0.40740740740740738</v>
      </c>
      <c r="AR99" s="5">
        <f>IF(시군구!$AL99="","자료無",IF(시군구!$AL99=0,0,시군구!AQ99/시군구!$AL99))</f>
        <v>3.7037037037037035E-2</v>
      </c>
      <c r="AS99" s="5">
        <f>IF(시군구!$AL99="","자료無",IF(시군구!$AL99=0,0,시군구!AR99/시군구!$AL99))</f>
        <v>0.1111111111111111</v>
      </c>
    </row>
    <row r="100" spans="2:45">
      <c r="B100" s="79" t="s">
        <v>143</v>
      </c>
      <c r="C100" s="89" t="s">
        <v>150</v>
      </c>
      <c r="D100" s="30">
        <f t="shared" si="59"/>
        <v>1</v>
      </c>
      <c r="E100" s="5">
        <f>IF(시군구!$C100="","자료無",IF(시군구!$C100=0,0,시군구!D100/시군구!$C100))</f>
        <v>0.10169491525423729</v>
      </c>
      <c r="F100" s="5"/>
      <c r="G100" s="5">
        <f>IF(시군구!$C100="","자료無",IF(시군구!$C100=0,0,시군구!F100/시군구!$C100))</f>
        <v>0.3879472693032015</v>
      </c>
      <c r="H100" s="5">
        <f>IF(시군구!$C100="","자료無",IF(시군구!$C100=0,0,시군구!G100/시군구!$C100))</f>
        <v>0.28625235404896421</v>
      </c>
      <c r="I100" s="5">
        <f>IF(시군구!$C100="","자료無",IF(시군구!$C100=0,0,시군구!H100/시군구!$C100))</f>
        <v>0.17325800376647835</v>
      </c>
      <c r="J100" s="5">
        <f>IF(시군구!$C100="","자료無",IF(시군구!$C100=0,0,시군구!I100/시군구!$C100))</f>
        <v>5.0847457627118647E-2</v>
      </c>
      <c r="K100" s="32">
        <f t="shared" si="60"/>
        <v>1</v>
      </c>
      <c r="L100" s="5">
        <f>IF(시군구!$J100="","자료無",IF(시군구!$J100=0,0,시군구!K100/시군구!$J100))</f>
        <v>0</v>
      </c>
      <c r="M100" s="5"/>
      <c r="N100" s="5">
        <f>IF(시군구!$J100="","자료無",IF(시군구!$J100=0,0,시군구!M100/시군구!$J100))</f>
        <v>0.25</v>
      </c>
      <c r="O100" s="5">
        <f>IF(시군구!$J100="","자료無",IF(시군구!$J100=0,0,시군구!N100/시군구!$J100))</f>
        <v>0.41666666666666669</v>
      </c>
      <c r="P100" s="5">
        <f>IF(시군구!$J100="","자료無",IF(시군구!$J100=0,0,시군구!O100/시군구!$J100))</f>
        <v>0.125</v>
      </c>
      <c r="Q100" s="5">
        <f>IF(시군구!$J100="","자료無",IF(시군구!$J100=0,0,시군구!P100/시군구!$J100))</f>
        <v>0.20833333333333334</v>
      </c>
      <c r="R100" s="32">
        <f t="shared" si="61"/>
        <v>1</v>
      </c>
      <c r="S100" s="5">
        <f>IF(시군구!$Q100="","자료無",IF(시군구!$Q100=0,0,시군구!R100/시군구!$Q100))</f>
        <v>0</v>
      </c>
      <c r="T100" s="5"/>
      <c r="U100" s="5">
        <f>IF(시군구!$Q100="","자료無",IF(시군구!$Q100=0,0,시군구!T100/시군구!$Q100))</f>
        <v>0.10526315789473684</v>
      </c>
      <c r="V100" s="5">
        <f>IF(시군구!$Q100="","자료無",IF(시군구!$Q100=0,0,시군구!U100/시군구!$Q100))</f>
        <v>0.35789473684210527</v>
      </c>
      <c r="W100" s="5">
        <f>IF(시군구!$Q100="","자료無",IF(시군구!$Q100=0,0,시군구!V100/시군구!$Q100))</f>
        <v>0.25263157894736843</v>
      </c>
      <c r="X100" s="33">
        <f>IF(시군구!$Q100="","자료無",IF(시군구!$Q100=0,0,시군구!W100/시군구!$Q100))</f>
        <v>0.28421052631578947</v>
      </c>
      <c r="Y100" s="32">
        <f t="shared" si="62"/>
        <v>1</v>
      </c>
      <c r="Z100" s="5">
        <f>IF(시군구!$X100="","자료無",IF(시군구!$X100=0,0,시군구!Y100/시군구!$X100))</f>
        <v>7.6923076923076927E-2</v>
      </c>
      <c r="AA100" s="5"/>
      <c r="AB100" s="5">
        <f>IF(시군구!$X100="","자료無",IF(시군구!$X100=0,0,시군구!AA100/시군구!$X100))</f>
        <v>0.29487179487179488</v>
      </c>
      <c r="AC100" s="5">
        <f>IF(시군구!$X100="","자료無",IF(시군구!$X100=0,0,시군구!AB100/시군구!$X100))</f>
        <v>0.25641025641025639</v>
      </c>
      <c r="AD100" s="5">
        <f>IF(시군구!$X100="","자료無",IF(시군구!$X100=0,0,시군구!AC100/시군구!$X100))</f>
        <v>0.24358974358974358</v>
      </c>
      <c r="AE100" s="5">
        <f>IF(시군구!$X100="","자료無",IF(시군구!$X100=0,0,시군구!AD100/시군구!$X100))</f>
        <v>0.12820512820512819</v>
      </c>
      <c r="AF100" s="32">
        <f t="shared" si="63"/>
        <v>1</v>
      </c>
      <c r="AG100" s="5">
        <f>IF(시군구!$AE100="","자료無",IF(시군구!$AE100=0,0,시군구!AF100/시군구!$AE100))</f>
        <v>0</v>
      </c>
      <c r="AH100" s="5"/>
      <c r="AI100" s="5">
        <f>IF(시군구!$AE100="","자료無",IF(시군구!$AE100=0,0,시군구!AH100/시군구!$AE100))</f>
        <v>0.66666666666666663</v>
      </c>
      <c r="AJ100" s="5">
        <f>IF(시군구!$AE100="","자료無",IF(시군구!$AE100=0,0,시군구!AI100/시군구!$AE100))</f>
        <v>0</v>
      </c>
      <c r="AK100" s="5">
        <f>IF(시군구!$AE100="","자료無",IF(시군구!$AE100=0,0,시군구!AJ100/시군구!$AE100))</f>
        <v>0.33333333333333331</v>
      </c>
      <c r="AL100" s="5">
        <f>IF(시군구!$AE100="","자료無",IF(시군구!$AE100=0,0,시군구!AK100/시군구!$AE100))</f>
        <v>0</v>
      </c>
      <c r="AM100" s="32">
        <f t="shared" si="64"/>
        <v>1</v>
      </c>
      <c r="AN100" s="5">
        <f>IF(시군구!$AL100="","자료無",IF(시군구!$AL100=0,0,시군구!AM100/시군구!$AL100))</f>
        <v>7.1428571428571425E-2</v>
      </c>
      <c r="AO100" s="5"/>
      <c r="AP100" s="5">
        <f>IF(시군구!$AL100="","자료無",IF(시군구!$AL100=0,0,시군구!AO100/시군구!$AL100))</f>
        <v>0.35714285714285715</v>
      </c>
      <c r="AQ100" s="5">
        <f>IF(시군구!$AL100="","자료無",IF(시군구!$AL100=0,0,시군구!AP100/시군구!$AL100))</f>
        <v>0.21428571428571427</v>
      </c>
      <c r="AR100" s="5">
        <f>IF(시군구!$AL100="","자료無",IF(시군구!$AL100=0,0,시군구!AQ100/시군구!$AL100))</f>
        <v>0.21428571428571427</v>
      </c>
      <c r="AS100" s="5">
        <f>IF(시군구!$AL100="","자료無",IF(시군구!$AL100=0,0,시군구!AR100/시군구!$AL100))</f>
        <v>0.14285714285714285</v>
      </c>
    </row>
    <row r="101" spans="2:45">
      <c r="B101" s="79" t="s">
        <v>143</v>
      </c>
      <c r="C101" s="87" t="s">
        <v>151</v>
      </c>
      <c r="D101" s="30">
        <f t="shared" si="59"/>
        <v>1</v>
      </c>
      <c r="E101" s="5">
        <f>IF(시군구!$C101="","자료無",IF(시군구!$C101=0,0,시군구!D101/시군구!$C101))</f>
        <v>9.0909090909090912E-2</v>
      </c>
      <c r="F101" s="5"/>
      <c r="G101" s="5">
        <f>IF(시군구!$C101="","자료無",IF(시군구!$C101=0,0,시군구!F101/시군구!$C101))</f>
        <v>0.34632034632034631</v>
      </c>
      <c r="H101" s="5">
        <f>IF(시군구!$C101="","자료無",IF(시군구!$C101=0,0,시군구!G101/시군구!$C101))</f>
        <v>0.32900432900432902</v>
      </c>
      <c r="I101" s="5">
        <f>IF(시군구!$C101="","자료無",IF(시군구!$C101=0,0,시군구!H101/시군구!$C101))</f>
        <v>0.18181818181818182</v>
      </c>
      <c r="J101" s="5">
        <f>IF(시군구!$C101="","자료無",IF(시군구!$C101=0,0,시군구!I101/시군구!$C101))</f>
        <v>5.1948051948051951E-2</v>
      </c>
      <c r="K101" s="32">
        <f t="shared" si="60"/>
        <v>1</v>
      </c>
      <c r="L101" s="5">
        <f>IF(시군구!$J101="","자료無",IF(시군구!$J101=0,0,시군구!K101/시군구!$J101))</f>
        <v>0</v>
      </c>
      <c r="M101" s="5"/>
      <c r="N101" s="5">
        <f>IF(시군구!$J101="","자료無",IF(시군구!$J101=0,0,시군구!M101/시군구!$J101))</f>
        <v>0.21052631578947367</v>
      </c>
      <c r="O101" s="5">
        <f>IF(시군구!$J101="","자료無",IF(시군구!$J101=0,0,시군구!N101/시군구!$J101))</f>
        <v>0.68421052631578949</v>
      </c>
      <c r="P101" s="5">
        <f>IF(시군구!$J101="","자료無",IF(시군구!$J101=0,0,시군구!O101/시군구!$J101))</f>
        <v>0.10526315789473684</v>
      </c>
      <c r="Q101" s="5">
        <f>IF(시군구!$J101="","자료無",IF(시군구!$J101=0,0,시군구!P101/시군구!$J101))</f>
        <v>0</v>
      </c>
      <c r="R101" s="32">
        <f t="shared" si="61"/>
        <v>1</v>
      </c>
      <c r="S101" s="5">
        <f>IF(시군구!$Q101="","자료無",IF(시군구!$Q101=0,0,시군구!R101/시군구!$Q101))</f>
        <v>0</v>
      </c>
      <c r="T101" s="5"/>
      <c r="U101" s="5">
        <f>IF(시군구!$Q101="","자료無",IF(시군구!$Q101=0,0,시군구!T101/시군구!$Q101))</f>
        <v>8.5714285714285715E-2</v>
      </c>
      <c r="V101" s="5">
        <f>IF(시군구!$Q101="","자료無",IF(시군구!$Q101=0,0,시군구!U101/시군구!$Q101))</f>
        <v>0.25714285714285712</v>
      </c>
      <c r="W101" s="5">
        <f>IF(시군구!$Q101="","자료無",IF(시군구!$Q101=0,0,시군구!V101/시군구!$Q101))</f>
        <v>0.2857142857142857</v>
      </c>
      <c r="X101" s="33">
        <f>IF(시군구!$Q101="","자료無",IF(시군구!$Q101=0,0,시군구!W101/시군구!$Q101))</f>
        <v>0.37142857142857144</v>
      </c>
      <c r="Y101" s="32">
        <f t="shared" si="62"/>
        <v>1</v>
      </c>
      <c r="Z101" s="5">
        <f>IF(시군구!$X101="","자료無",IF(시군구!$X101=0,0,시군구!Y101/시군구!$X101))</f>
        <v>0.12</v>
      </c>
      <c r="AA101" s="5"/>
      <c r="AB101" s="5">
        <f>IF(시군구!$X101="","자료無",IF(시군구!$X101=0,0,시군구!AA101/시군구!$X101))</f>
        <v>0.32</v>
      </c>
      <c r="AC101" s="5">
        <f>IF(시군구!$X101="","자료無",IF(시군구!$X101=0,0,시군구!AB101/시군구!$X101))</f>
        <v>0.38666666666666666</v>
      </c>
      <c r="AD101" s="5">
        <f>IF(시군구!$X101="","자료無",IF(시군구!$X101=0,0,시군구!AC101/시군구!$X101))</f>
        <v>0.13333333333333333</v>
      </c>
      <c r="AE101" s="5">
        <f>IF(시군구!$X101="","자료無",IF(시군구!$X101=0,0,시군구!AD101/시군구!$X101))</f>
        <v>0.04</v>
      </c>
      <c r="AF101" s="32">
        <f t="shared" si="63"/>
        <v>1</v>
      </c>
      <c r="AG101" s="5">
        <f>IF(시군구!$AE101="","자료無",IF(시군구!$AE101=0,0,시군구!AF101/시군구!$AE101))</f>
        <v>0</v>
      </c>
      <c r="AH101" s="5"/>
      <c r="AI101" s="5">
        <f>IF(시군구!$AE101="","자료無",IF(시군구!$AE101=0,0,시군구!AH101/시군구!$AE101))</f>
        <v>1</v>
      </c>
      <c r="AJ101" s="5">
        <f>IF(시군구!$AE101="","자료無",IF(시군구!$AE101=0,0,시군구!AI101/시군구!$AE101))</f>
        <v>0</v>
      </c>
      <c r="AK101" s="5">
        <f>IF(시군구!$AE101="","자료無",IF(시군구!$AE101=0,0,시군구!AJ101/시군구!$AE101))</f>
        <v>0</v>
      </c>
      <c r="AL101" s="5">
        <f>IF(시군구!$AE101="","자료無",IF(시군구!$AE101=0,0,시군구!AK101/시군구!$AE101))</f>
        <v>0</v>
      </c>
      <c r="AM101" s="32">
        <f t="shared" si="64"/>
        <v>1</v>
      </c>
      <c r="AN101" s="5">
        <f>IF(시군구!$AL101="","자료無",IF(시군구!$AL101=0,0,시군구!AM101/시군구!$AL101))</f>
        <v>0</v>
      </c>
      <c r="AO101" s="5"/>
      <c r="AP101" s="5">
        <f>IF(시군구!$AL101="","자료無",IF(시군구!$AL101=0,0,시군구!AO101/시군구!$AL101))</f>
        <v>0.4</v>
      </c>
      <c r="AQ101" s="5">
        <f>IF(시군구!$AL101="","자료無",IF(시군구!$AL101=0,0,시군구!AP101/시군구!$AL101))</f>
        <v>0.5</v>
      </c>
      <c r="AR101" s="5">
        <f>IF(시군구!$AL101="","자료無",IF(시군구!$AL101=0,0,시군구!AQ101/시군구!$AL101))</f>
        <v>0.1</v>
      </c>
      <c r="AS101" s="5">
        <f>IF(시군구!$AL101="","자료無",IF(시군구!$AL101=0,0,시군구!AR101/시군구!$AL101))</f>
        <v>0</v>
      </c>
    </row>
    <row r="102" spans="2:45">
      <c r="B102" s="79" t="s">
        <v>143</v>
      </c>
      <c r="C102" s="87" t="s">
        <v>152</v>
      </c>
      <c r="D102" s="30">
        <f t="shared" si="59"/>
        <v>1</v>
      </c>
      <c r="E102" s="5">
        <f>IF(시군구!$C102="","자료無",IF(시군구!$C102=0,0,시군구!D102/시군구!$C102))</f>
        <v>0.1072961373390558</v>
      </c>
      <c r="F102" s="5"/>
      <c r="G102" s="5">
        <f>IF(시군구!$C102="","자료無",IF(시군구!$C102=0,0,시군구!F102/시군구!$C102))</f>
        <v>0.2832618025751073</v>
      </c>
      <c r="H102" s="5">
        <f>IF(시군구!$C102="","자료無",IF(시군구!$C102=0,0,시군구!G102/시군구!$C102))</f>
        <v>0.25751072961373389</v>
      </c>
      <c r="I102" s="5">
        <f>IF(시군구!$C102="","자료無",IF(시군구!$C102=0,0,시군구!H102/시군구!$C102))</f>
        <v>0.22317596566523606</v>
      </c>
      <c r="J102" s="5">
        <f>IF(시군구!$C102="","자료無",IF(시군구!$C102=0,0,시군구!I102/시군구!$C102))</f>
        <v>0.12875536480686695</v>
      </c>
      <c r="K102" s="32">
        <f t="shared" si="60"/>
        <v>1</v>
      </c>
      <c r="L102" s="5">
        <f>IF(시군구!$J102="","자료無",IF(시군구!$J102=0,0,시군구!K102/시군구!$J102))</f>
        <v>0</v>
      </c>
      <c r="M102" s="5"/>
      <c r="N102" s="5">
        <f>IF(시군구!$J102="","자료無",IF(시군구!$J102=0,0,시군구!M102/시군구!$J102))</f>
        <v>0.18181818181818182</v>
      </c>
      <c r="O102" s="5">
        <f>IF(시군구!$J102="","자료無",IF(시군구!$J102=0,0,시군구!N102/시군구!$J102))</f>
        <v>0.63636363636363635</v>
      </c>
      <c r="P102" s="5">
        <f>IF(시군구!$J102="","자료無",IF(시군구!$J102=0,0,시군구!O102/시군구!$J102))</f>
        <v>9.0909090909090912E-2</v>
      </c>
      <c r="Q102" s="5">
        <f>IF(시군구!$J102="","자료無",IF(시군구!$J102=0,0,시군구!P102/시군구!$J102))</f>
        <v>9.0909090909090912E-2</v>
      </c>
      <c r="R102" s="32">
        <f t="shared" si="61"/>
        <v>1</v>
      </c>
      <c r="S102" s="5">
        <f>IF(시군구!$Q102="","자료無",IF(시군구!$Q102=0,0,시군구!R102/시군구!$Q102))</f>
        <v>2.1739130434782608E-2</v>
      </c>
      <c r="T102" s="5"/>
      <c r="U102" s="5">
        <f>IF(시군구!$Q102="","자료無",IF(시군구!$Q102=0,0,시군구!T102/시군구!$Q102))</f>
        <v>8.6956521739130432E-2</v>
      </c>
      <c r="V102" s="5">
        <f>IF(시군구!$Q102="","자료無",IF(시군구!$Q102=0,0,시군구!U102/시군구!$Q102))</f>
        <v>0.30434782608695654</v>
      </c>
      <c r="W102" s="5">
        <f>IF(시군구!$Q102="","자료無",IF(시군구!$Q102=0,0,시군구!V102/시군구!$Q102))</f>
        <v>0.41304347826086957</v>
      </c>
      <c r="X102" s="33">
        <f>IF(시군구!$Q102="","자료無",IF(시군구!$Q102=0,0,시군구!W102/시군구!$Q102))</f>
        <v>0.17391304347826086</v>
      </c>
      <c r="Y102" s="32">
        <f t="shared" si="62"/>
        <v>1</v>
      </c>
      <c r="Z102" s="5">
        <f>IF(시군구!$X102="","자료無",IF(시군구!$X102=0,0,시군구!Y102/시군구!$X102))</f>
        <v>9.5890410958904104E-2</v>
      </c>
      <c r="AA102" s="5"/>
      <c r="AB102" s="5">
        <f>IF(시군구!$X102="","자료無",IF(시군구!$X102=0,0,시군구!AA102/시군구!$X102))</f>
        <v>0.24657534246575341</v>
      </c>
      <c r="AC102" s="5">
        <f>IF(시군구!$X102="","자료無",IF(시군구!$X102=0,0,시군구!AB102/시군구!$X102))</f>
        <v>0.35616438356164382</v>
      </c>
      <c r="AD102" s="5">
        <f>IF(시군구!$X102="","자료無",IF(시군구!$X102=0,0,시군구!AC102/시군구!$X102))</f>
        <v>0.17808219178082191</v>
      </c>
      <c r="AE102" s="5">
        <f>IF(시군구!$X102="","자료無",IF(시군구!$X102=0,0,시군구!AD102/시군구!$X102))</f>
        <v>0.12328767123287671</v>
      </c>
      <c r="AF102" s="32">
        <f t="shared" si="63"/>
        <v>1</v>
      </c>
      <c r="AG102" s="5">
        <f>IF(시군구!$AE102="","자료無",IF(시군구!$AE102=0,0,시군구!AF102/시군구!$AE102))</f>
        <v>0.2</v>
      </c>
      <c r="AH102" s="5"/>
      <c r="AI102" s="5">
        <f>IF(시군구!$AE102="","자료無",IF(시군구!$AE102=0,0,시군구!AH102/시군구!$AE102))</f>
        <v>0.3</v>
      </c>
      <c r="AJ102" s="5">
        <f>IF(시군구!$AE102="","자료無",IF(시군구!$AE102=0,0,시군구!AI102/시군구!$AE102))</f>
        <v>0.1</v>
      </c>
      <c r="AK102" s="5">
        <f>IF(시군구!$AE102="","자료無",IF(시군구!$AE102=0,0,시군구!AJ102/시군구!$AE102))</f>
        <v>0.1</v>
      </c>
      <c r="AL102" s="5">
        <f>IF(시군구!$AE102="","자료無",IF(시군구!$AE102=0,0,시군구!AK102/시군구!$AE102))</f>
        <v>0.3</v>
      </c>
      <c r="AM102" s="32">
        <f t="shared" si="64"/>
        <v>1</v>
      </c>
      <c r="AN102" s="5">
        <f>IF(시군구!$AL102="","자료無",IF(시군구!$AL102=0,0,시군구!AM102/시군구!$AL102))</f>
        <v>0</v>
      </c>
      <c r="AO102" s="5"/>
      <c r="AP102" s="5">
        <f>IF(시군구!$AL102="","자료無",IF(시군구!$AL102=0,0,시군구!AO102/시군구!$AL102))</f>
        <v>0.38461538461538464</v>
      </c>
      <c r="AQ102" s="5">
        <f>IF(시군구!$AL102="","자료無",IF(시군구!$AL102=0,0,시군구!AP102/시군구!$AL102))</f>
        <v>0.15384615384615385</v>
      </c>
      <c r="AR102" s="5">
        <f>IF(시군구!$AL102="","자료無",IF(시군구!$AL102=0,0,시군구!AQ102/시군구!$AL102))</f>
        <v>0.46153846153846156</v>
      </c>
      <c r="AS102" s="5">
        <f>IF(시군구!$AL102="","자료無",IF(시군구!$AL102=0,0,시군구!AR102/시군구!$AL102))</f>
        <v>0</v>
      </c>
    </row>
    <row r="103" spans="2:45">
      <c r="B103" s="79" t="s">
        <v>143</v>
      </c>
      <c r="C103" s="87" t="s">
        <v>153</v>
      </c>
      <c r="D103" s="30">
        <f t="shared" si="59"/>
        <v>0.99999999999999989</v>
      </c>
      <c r="E103" s="5">
        <f>IF(시군구!$C103="","자료無",IF(시군구!$C103=0,0,시군구!D103/시군구!$C103))</f>
        <v>8.1180811808118078E-2</v>
      </c>
      <c r="F103" s="5"/>
      <c r="G103" s="5">
        <f>IF(시군구!$C103="","자료無",IF(시군구!$C103=0,0,시군구!F103/시군구!$C103))</f>
        <v>0.2767527675276753</v>
      </c>
      <c r="H103" s="5">
        <f>IF(시군구!$C103="","자료無",IF(시군구!$C103=0,0,시군구!G103/시군구!$C103))</f>
        <v>0.2988929889298893</v>
      </c>
      <c r="I103" s="5">
        <f>IF(시군구!$C103="","자료無",IF(시군구!$C103=0,0,시군구!H103/시군구!$C103))</f>
        <v>0.18450184501845018</v>
      </c>
      <c r="J103" s="5">
        <f>IF(시군구!$C103="","자료無",IF(시군구!$C103=0,0,시군구!I103/시군구!$C103))</f>
        <v>0.15867158671586715</v>
      </c>
      <c r="K103" s="32">
        <f t="shared" si="60"/>
        <v>1</v>
      </c>
      <c r="L103" s="5">
        <f>IF(시군구!$J103="","자료無",IF(시군구!$J103=0,0,시군구!K103/시군구!$J103))</f>
        <v>2.7777777777777776E-2</v>
      </c>
      <c r="M103" s="5"/>
      <c r="N103" s="5">
        <f>IF(시군구!$J103="","자료無",IF(시군구!$J103=0,0,시군구!M103/시군구!$J103))</f>
        <v>0.3888888888888889</v>
      </c>
      <c r="O103" s="5">
        <f>IF(시군구!$J103="","자료無",IF(시군구!$J103=0,0,시군구!N103/시군구!$J103))</f>
        <v>0.44444444444444442</v>
      </c>
      <c r="P103" s="5">
        <f>IF(시군구!$J103="","자료無",IF(시군구!$J103=0,0,시군구!O103/시군구!$J103))</f>
        <v>8.3333333333333329E-2</v>
      </c>
      <c r="Q103" s="5">
        <f>IF(시군구!$J103="","자료無",IF(시군구!$J103=0,0,시군구!P103/시군구!$J103))</f>
        <v>5.5555555555555552E-2</v>
      </c>
      <c r="R103" s="32">
        <f t="shared" si="61"/>
        <v>1</v>
      </c>
      <c r="S103" s="5">
        <f>IF(시군구!$Q103="","자료無",IF(시군구!$Q103=0,0,시군구!R103/시군구!$Q103))</f>
        <v>2.2222222222222223E-2</v>
      </c>
      <c r="T103" s="5"/>
      <c r="U103" s="5">
        <f>IF(시군구!$Q103="","자료無",IF(시군구!$Q103=0,0,시군구!T103/시군구!$Q103))</f>
        <v>0.15555555555555556</v>
      </c>
      <c r="V103" s="5">
        <f>IF(시군구!$Q103="","자료無",IF(시군구!$Q103=0,0,시군구!U103/시군구!$Q103))</f>
        <v>0.37777777777777777</v>
      </c>
      <c r="W103" s="5">
        <f>IF(시군구!$Q103="","자료無",IF(시군구!$Q103=0,0,시군구!V103/시군구!$Q103))</f>
        <v>0.24444444444444444</v>
      </c>
      <c r="X103" s="33">
        <f>IF(시군구!$Q103="","자료無",IF(시군구!$Q103=0,0,시군구!W103/시군구!$Q103))</f>
        <v>0.2</v>
      </c>
      <c r="Y103" s="32">
        <f t="shared" si="62"/>
        <v>1</v>
      </c>
      <c r="Z103" s="5">
        <f>IF(시군구!$X103="","자료無",IF(시군구!$X103=0,0,시군구!Y103/시군구!$X103))</f>
        <v>4.7244094488188976E-2</v>
      </c>
      <c r="AA103" s="5"/>
      <c r="AB103" s="5">
        <f>IF(시군구!$X103="","자료無",IF(시군구!$X103=0,0,시군구!AA103/시군구!$X103))</f>
        <v>0.25196850393700787</v>
      </c>
      <c r="AC103" s="5">
        <f>IF(시군구!$X103="","자료無",IF(시군구!$X103=0,0,시군구!AB103/시군구!$X103))</f>
        <v>0.33858267716535434</v>
      </c>
      <c r="AD103" s="5">
        <f>IF(시군구!$X103="","자료無",IF(시군구!$X103=0,0,시군구!AC103/시군구!$X103))</f>
        <v>0.13385826771653545</v>
      </c>
      <c r="AE103" s="5">
        <f>IF(시군구!$X103="","자료無",IF(시군구!$X103=0,0,시군구!AD103/시군구!$X103))</f>
        <v>0.2283464566929134</v>
      </c>
      <c r="AF103" s="32">
        <f t="shared" si="63"/>
        <v>1</v>
      </c>
      <c r="AG103" s="5">
        <f>IF(시군구!$AE103="","자료無",IF(시군구!$AE103=0,0,시군구!AF103/시군구!$AE103))</f>
        <v>6.8965517241379309E-2</v>
      </c>
      <c r="AH103" s="5"/>
      <c r="AI103" s="5">
        <f>IF(시군구!$AE103="","자료無",IF(시군구!$AE103=0,0,시군구!AH103/시군구!$AE103))</f>
        <v>0.44827586206896552</v>
      </c>
      <c r="AJ103" s="5">
        <f>IF(시군구!$AE103="","자료無",IF(시군구!$AE103=0,0,시군구!AI103/시군구!$AE103))</f>
        <v>0.2413793103448276</v>
      </c>
      <c r="AK103" s="5">
        <f>IF(시군구!$AE103="","자료無",IF(시군구!$AE103=0,0,시군구!AJ103/시군구!$AE103))</f>
        <v>6.8965517241379309E-2</v>
      </c>
      <c r="AL103" s="5">
        <f>IF(시군구!$AE103="","자료無",IF(시군구!$AE103=0,0,시군구!AK103/시군구!$AE103))</f>
        <v>0.17241379310344829</v>
      </c>
      <c r="AM103" s="32">
        <f t="shared" si="64"/>
        <v>1</v>
      </c>
      <c r="AN103" s="5">
        <f>IF(시군구!$AL103="","자료無",IF(시군구!$AL103=0,0,시군구!AM103/시군구!$AL103))</f>
        <v>0</v>
      </c>
      <c r="AO103" s="5"/>
      <c r="AP103" s="5">
        <f>IF(시군구!$AL103="","자료無",IF(시군구!$AL103=0,0,시군구!AO103/시군구!$AL103))</f>
        <v>0.3</v>
      </c>
      <c r="AQ103" s="5">
        <f>IF(시군구!$AL103="","자료無",IF(시군구!$AL103=0,0,시군구!AP103/시군구!$AL103))</f>
        <v>0.4</v>
      </c>
      <c r="AR103" s="5">
        <f>IF(시군구!$AL103="","자료無",IF(시군구!$AL103=0,0,시군구!AQ103/시군구!$AL103))</f>
        <v>0.15</v>
      </c>
      <c r="AS103" s="5">
        <f>IF(시군구!$AL103="","자료無",IF(시군구!$AL103=0,0,시군구!AR103/시군구!$AL103))</f>
        <v>0.15</v>
      </c>
    </row>
    <row r="104" spans="2:45">
      <c r="B104" s="79" t="s">
        <v>143</v>
      </c>
      <c r="C104" s="89" t="s">
        <v>154</v>
      </c>
      <c r="D104" s="30">
        <f t="shared" si="59"/>
        <v>1</v>
      </c>
      <c r="E104" s="5">
        <f>IF(시군구!$C104="","자료無",IF(시군구!$C104=0,0,시군구!D104/시군구!$C104))</f>
        <v>8.2677165354330714E-2</v>
      </c>
      <c r="F104" s="5"/>
      <c r="G104" s="5">
        <f>IF(시군구!$C104="","자료無",IF(시군구!$C104=0,0,시군구!F104/시군구!$C104))</f>
        <v>0.37795275590551181</v>
      </c>
      <c r="H104" s="5">
        <f>IF(시군구!$C104="","자료無",IF(시군구!$C104=0,0,시군구!G104/시군구!$C104))</f>
        <v>0.25196850393700787</v>
      </c>
      <c r="I104" s="5">
        <f>IF(시군구!$C104="","자료無",IF(시군구!$C104=0,0,시군구!H104/시군구!$C104))</f>
        <v>0.16535433070866143</v>
      </c>
      <c r="J104" s="5">
        <f>IF(시군구!$C104="","자료無",IF(시군구!$C104=0,0,시군구!I104/시군구!$C104))</f>
        <v>0.12204724409448819</v>
      </c>
      <c r="K104" s="32">
        <f t="shared" si="60"/>
        <v>1</v>
      </c>
      <c r="L104" s="5">
        <f>IF(시군구!$J104="","자료無",IF(시군구!$J104=0,0,시군구!K104/시군구!$J104))</f>
        <v>0</v>
      </c>
      <c r="M104" s="5"/>
      <c r="N104" s="5">
        <f>IF(시군구!$J104="","자료無",IF(시군구!$J104=0,0,시군구!M104/시군구!$J104))</f>
        <v>0.29629629629629628</v>
      </c>
      <c r="O104" s="5">
        <f>IF(시군구!$J104="","자료無",IF(시군구!$J104=0,0,시군구!N104/시군구!$J104))</f>
        <v>0.44444444444444442</v>
      </c>
      <c r="P104" s="5">
        <f>IF(시군구!$J104="","자료無",IF(시군구!$J104=0,0,시군구!O104/시군구!$J104))</f>
        <v>0.22222222222222221</v>
      </c>
      <c r="Q104" s="5">
        <f>IF(시군구!$J104="","자료無",IF(시군구!$J104=0,0,시군구!P104/시군구!$J104))</f>
        <v>3.7037037037037035E-2</v>
      </c>
      <c r="R104" s="32">
        <f t="shared" si="61"/>
        <v>1</v>
      </c>
      <c r="S104" s="5">
        <f>IF(시군구!$Q104="","자료無",IF(시군구!$Q104=0,0,시군구!R104/시군구!$Q104))</f>
        <v>0</v>
      </c>
      <c r="T104" s="5"/>
      <c r="U104" s="5">
        <f>IF(시군구!$Q104="","자료無",IF(시군구!$Q104=0,0,시군구!T104/시군구!$Q104))</f>
        <v>9.3023255813953487E-2</v>
      </c>
      <c r="V104" s="5">
        <f>IF(시군구!$Q104="","자료無",IF(시군구!$Q104=0,0,시군구!U104/시군구!$Q104))</f>
        <v>0.34883720930232559</v>
      </c>
      <c r="W104" s="5">
        <f>IF(시군구!$Q104="","자료無",IF(시군구!$Q104=0,0,시군구!V104/시군구!$Q104))</f>
        <v>0.27906976744186046</v>
      </c>
      <c r="X104" s="33">
        <f>IF(시군구!$Q104="","자료無",IF(시군구!$Q104=0,0,시군구!W104/시군구!$Q104))</f>
        <v>0.27906976744186046</v>
      </c>
      <c r="Y104" s="32">
        <f t="shared" si="62"/>
        <v>1</v>
      </c>
      <c r="Z104" s="5">
        <f>IF(시군구!$X104="","자료無",IF(시군구!$X104=0,0,시군구!Y104/시군구!$X104))</f>
        <v>5.434782608695652E-2</v>
      </c>
      <c r="AA104" s="5"/>
      <c r="AB104" s="5">
        <f>IF(시군구!$X104="","자료無",IF(시군구!$X104=0,0,시군구!AA104/시군구!$X104))</f>
        <v>0.28260869565217389</v>
      </c>
      <c r="AC104" s="5">
        <f>IF(시군구!$X104="","자료無",IF(시군구!$X104=0,0,시군구!AB104/시군구!$X104))</f>
        <v>0.46739130434782611</v>
      </c>
      <c r="AD104" s="5">
        <f>IF(시군구!$X104="","자료無",IF(시군구!$X104=0,0,시군구!AC104/시군구!$X104))</f>
        <v>0.13043478260869565</v>
      </c>
      <c r="AE104" s="5">
        <f>IF(시군구!$X104="","자료無",IF(시군구!$X104=0,0,시군구!AD104/시군구!$X104))</f>
        <v>6.5217391304347824E-2</v>
      </c>
      <c r="AF104" s="32">
        <f t="shared" si="63"/>
        <v>1.0000000000000002</v>
      </c>
      <c r="AG104" s="5">
        <f>IF(시군구!$AE104="","자료無",IF(시군구!$AE104=0,0,시군구!AF104/시군구!$AE104))</f>
        <v>0.04</v>
      </c>
      <c r="AH104" s="5"/>
      <c r="AI104" s="5">
        <f>IF(시군구!$AE104="","자료無",IF(시군구!$AE104=0,0,시군구!AH104/시군구!$AE104))</f>
        <v>0.54</v>
      </c>
      <c r="AJ104" s="5">
        <f>IF(시군구!$AE104="","자료無",IF(시군구!$AE104=0,0,시군구!AI104/시군구!$AE104))</f>
        <v>0.26</v>
      </c>
      <c r="AK104" s="5">
        <f>IF(시군구!$AE104="","자료無",IF(시군구!$AE104=0,0,시군구!AJ104/시군구!$AE104))</f>
        <v>0.06</v>
      </c>
      <c r="AL104" s="5">
        <f>IF(시군구!$AE104="","자료無",IF(시군구!$AE104=0,0,시군구!AK104/시군구!$AE104))</f>
        <v>0.1</v>
      </c>
      <c r="AM104" s="32">
        <f t="shared" si="64"/>
        <v>0.99999999999999989</v>
      </c>
      <c r="AN104" s="5">
        <f>IF(시군구!$AL104="","자료無",IF(시군구!$AL104=0,0,시군구!AM104/시군구!$AL104))</f>
        <v>4.3478260869565216E-2</v>
      </c>
      <c r="AO104" s="5"/>
      <c r="AP104" s="5">
        <f>IF(시군구!$AL104="","자료無",IF(시군구!$AL104=0,0,시군구!AO104/시군구!$AL104))</f>
        <v>0.34782608695652173</v>
      </c>
      <c r="AQ104" s="5">
        <f>IF(시군구!$AL104="","자료無",IF(시군구!$AL104=0,0,시군구!AP104/시군구!$AL104))</f>
        <v>0.43478260869565216</v>
      </c>
      <c r="AR104" s="5">
        <f>IF(시군구!$AL104="","자료無",IF(시군구!$AL104=0,0,시군구!AQ104/시군구!$AL104))</f>
        <v>4.3478260869565216E-2</v>
      </c>
      <c r="AS104" s="5">
        <f>IF(시군구!$AL104="","자료無",IF(시군구!$AL104=0,0,시군구!AR104/시군구!$AL104))</f>
        <v>0.13043478260869565</v>
      </c>
    </row>
    <row r="105" spans="2:45">
      <c r="B105" s="79" t="s">
        <v>143</v>
      </c>
      <c r="C105" s="87" t="s">
        <v>155</v>
      </c>
      <c r="D105" s="30">
        <f t="shared" si="59"/>
        <v>0.99999999999999989</v>
      </c>
      <c r="E105" s="5">
        <f>IF(시군구!$C105="","자료無",IF(시군구!$C105=0,0,시군구!D105/시군구!$C105))</f>
        <v>9.3137254901960786E-2</v>
      </c>
      <c r="F105" s="5"/>
      <c r="G105" s="5">
        <f>IF(시군구!$C105="","자료無",IF(시군구!$C105=0,0,시군구!F105/시군구!$C105))</f>
        <v>0.34313725490196079</v>
      </c>
      <c r="H105" s="5">
        <f>IF(시군구!$C105="","자료無",IF(시군구!$C105=0,0,시군구!G105/시군구!$C105))</f>
        <v>0.26960784313725489</v>
      </c>
      <c r="I105" s="5">
        <f>IF(시군구!$C105="","자료無",IF(시군구!$C105=0,0,시군구!H105/시군구!$C105))</f>
        <v>0.20588235294117646</v>
      </c>
      <c r="J105" s="5">
        <f>IF(시군구!$C105="","자료無",IF(시군구!$C105=0,0,시군구!I105/시군구!$C105))</f>
        <v>8.8235294117647065E-2</v>
      </c>
      <c r="K105" s="32">
        <f t="shared" si="60"/>
        <v>1</v>
      </c>
      <c r="L105" s="5">
        <f>IF(시군구!$J105="","자료無",IF(시군구!$J105=0,0,시군구!K105/시군구!$J105))</f>
        <v>0</v>
      </c>
      <c r="M105" s="5"/>
      <c r="N105" s="5">
        <f>IF(시군구!$J105="","자료無",IF(시군구!$J105=0,0,시군구!M105/시군구!$J105))</f>
        <v>0.31578947368421051</v>
      </c>
      <c r="O105" s="5">
        <f>IF(시군구!$J105="","자료無",IF(시군구!$J105=0,0,시군구!N105/시군구!$J105))</f>
        <v>0.63157894736842102</v>
      </c>
      <c r="P105" s="5">
        <f>IF(시군구!$J105="","자료無",IF(시군구!$J105=0,0,시군구!O105/시군구!$J105))</f>
        <v>0</v>
      </c>
      <c r="Q105" s="5">
        <f>IF(시군구!$J105="","자료無",IF(시군구!$J105=0,0,시군구!P105/시군구!$J105))</f>
        <v>5.2631578947368418E-2</v>
      </c>
      <c r="R105" s="32">
        <f t="shared" si="61"/>
        <v>1</v>
      </c>
      <c r="S105" s="5">
        <f>IF(시군구!$Q105="","자료無",IF(시군구!$Q105=0,0,시군구!R105/시군구!$Q105))</f>
        <v>0</v>
      </c>
      <c r="T105" s="5"/>
      <c r="U105" s="5">
        <f>IF(시군구!$Q105="","자료無",IF(시군구!$Q105=0,0,시군구!T105/시군구!$Q105))</f>
        <v>9.0909090909090912E-2</v>
      </c>
      <c r="V105" s="5">
        <f>IF(시군구!$Q105="","자료無",IF(시군구!$Q105=0,0,시군구!U105/시군구!$Q105))</f>
        <v>0.31818181818181818</v>
      </c>
      <c r="W105" s="5">
        <f>IF(시군구!$Q105="","자료無",IF(시군구!$Q105=0,0,시군구!V105/시군구!$Q105))</f>
        <v>0.31818181818181818</v>
      </c>
      <c r="X105" s="33">
        <f>IF(시군구!$Q105="","자료無",IF(시군구!$Q105=0,0,시군구!W105/시군구!$Q105))</f>
        <v>0.27272727272727271</v>
      </c>
      <c r="Y105" s="32">
        <f t="shared" si="62"/>
        <v>1.0000000000000002</v>
      </c>
      <c r="Z105" s="5">
        <f>IF(시군구!$X105="","자료無",IF(시군구!$X105=0,0,시군구!Y105/시군구!$X105))</f>
        <v>0.11666666666666667</v>
      </c>
      <c r="AA105" s="5"/>
      <c r="AB105" s="5">
        <f>IF(시군구!$X105="","자료無",IF(시군구!$X105=0,0,시군구!AA105/시군구!$X105))</f>
        <v>0.25</v>
      </c>
      <c r="AC105" s="5">
        <f>IF(시군구!$X105="","자료無",IF(시군구!$X105=0,0,시군구!AB105/시군구!$X105))</f>
        <v>0.3</v>
      </c>
      <c r="AD105" s="5">
        <f>IF(시군구!$X105="","자료無",IF(시군구!$X105=0,0,시군구!AC105/시군구!$X105))</f>
        <v>0.23333333333333334</v>
      </c>
      <c r="AE105" s="5">
        <f>IF(시군구!$X105="","자료無",IF(시군구!$X105=0,0,시군구!AD105/시군구!$X105))</f>
        <v>0.1</v>
      </c>
      <c r="AF105" s="32">
        <f t="shared" si="63"/>
        <v>1</v>
      </c>
      <c r="AG105" s="5">
        <f>IF(시군구!$AE105="","자료無",IF(시군구!$AE105=0,0,시군구!AF105/시군구!$AE105))</f>
        <v>0</v>
      </c>
      <c r="AH105" s="5"/>
      <c r="AI105" s="5">
        <f>IF(시군구!$AE105="","자료無",IF(시군구!$AE105=0,0,시군구!AH105/시군구!$AE105))</f>
        <v>0.4</v>
      </c>
      <c r="AJ105" s="5">
        <f>IF(시군구!$AE105="","자료無",IF(시군구!$AE105=0,0,시군구!AI105/시군구!$AE105))</f>
        <v>0.6</v>
      </c>
      <c r="AK105" s="5">
        <f>IF(시군구!$AE105="","자료無",IF(시군구!$AE105=0,0,시군구!AJ105/시군구!$AE105))</f>
        <v>0</v>
      </c>
      <c r="AL105" s="5">
        <f>IF(시군구!$AE105="","자료無",IF(시군구!$AE105=0,0,시군구!AK105/시군구!$AE105))</f>
        <v>0</v>
      </c>
      <c r="AM105" s="32">
        <f t="shared" si="64"/>
        <v>1</v>
      </c>
      <c r="AN105" s="5">
        <f>IF(시군구!$AL105="","자료無",IF(시군구!$AL105=0,0,시군구!AM105/시군구!$AL105))</f>
        <v>0</v>
      </c>
      <c r="AO105" s="5"/>
      <c r="AP105" s="5">
        <f>IF(시군구!$AL105="","자료無",IF(시군구!$AL105=0,0,시군구!AO105/시군구!$AL105))</f>
        <v>0.41666666666666669</v>
      </c>
      <c r="AQ105" s="5">
        <f>IF(시군구!$AL105="","자료無",IF(시군구!$AL105=0,0,시군구!AP105/시군구!$AL105))</f>
        <v>0.41666666666666669</v>
      </c>
      <c r="AR105" s="5">
        <f>IF(시군구!$AL105="","자료無",IF(시군구!$AL105=0,0,시군구!AQ105/시군구!$AL105))</f>
        <v>8.3333333333333329E-2</v>
      </c>
      <c r="AS105" s="5">
        <f>IF(시군구!$AL105="","자료無",IF(시군구!$AL105=0,0,시군구!AR105/시군구!$AL105))</f>
        <v>8.3333333333333329E-2</v>
      </c>
    </row>
    <row r="106" spans="2:45">
      <c r="B106" s="79" t="s">
        <v>143</v>
      </c>
      <c r="C106" s="87" t="s">
        <v>156</v>
      </c>
      <c r="D106" s="30">
        <f t="shared" si="59"/>
        <v>0.99999999999999989</v>
      </c>
      <c r="E106" s="5">
        <f>IF(시군구!$C106="","자료無",IF(시군구!$C106=0,0,시군구!D106/시군구!$C106))</f>
        <v>6.4573991031390138E-2</v>
      </c>
      <c r="F106" s="5"/>
      <c r="G106" s="5">
        <f>IF(시군구!$C106="","자료無",IF(시군구!$C106=0,0,시군구!F106/시군구!$C106))</f>
        <v>0.28609865470852019</v>
      </c>
      <c r="H106" s="5">
        <f>IF(시군구!$C106="","자료無",IF(시군구!$C106=0,0,시군구!G106/시군구!$C106))</f>
        <v>0.30224215246636771</v>
      </c>
      <c r="I106" s="5">
        <f>IF(시군구!$C106="","자료無",IF(시군구!$C106=0,0,시군구!H106/시군구!$C106))</f>
        <v>0.25470852017937218</v>
      </c>
      <c r="J106" s="5">
        <f>IF(시군구!$C106="","자료無",IF(시군구!$C106=0,0,시군구!I106/시군구!$C106))</f>
        <v>9.2376681614349782E-2</v>
      </c>
      <c r="K106" s="32">
        <f t="shared" si="60"/>
        <v>1</v>
      </c>
      <c r="L106" s="5">
        <f>IF(시군구!$J106="","자료無",IF(시군구!$J106=0,0,시군구!K106/시군구!$J106))</f>
        <v>0</v>
      </c>
      <c r="M106" s="5"/>
      <c r="N106" s="5">
        <f>IF(시군구!$J106="","자료無",IF(시군구!$J106=0,0,시군구!M106/시군구!$J106))</f>
        <v>0.18965517241379309</v>
      </c>
      <c r="O106" s="5">
        <f>IF(시군구!$J106="","자료無",IF(시군구!$J106=0,0,시군구!N106/시군구!$J106))</f>
        <v>0.57758620689655171</v>
      </c>
      <c r="P106" s="5">
        <f>IF(시군구!$J106="","자료無",IF(시군구!$J106=0,0,시군구!O106/시군구!$J106))</f>
        <v>0.13793103448275862</v>
      </c>
      <c r="Q106" s="5">
        <f>IF(시군구!$J106="","자료無",IF(시군구!$J106=0,0,시군구!P106/시군구!$J106))</f>
        <v>9.4827586206896547E-2</v>
      </c>
      <c r="R106" s="32">
        <f t="shared" si="61"/>
        <v>1</v>
      </c>
      <c r="S106" s="5">
        <f>IF(시군구!$Q106="","자료無",IF(시군구!$Q106=0,0,시군구!R106/시군구!$Q106))</f>
        <v>5.9880239520958087E-3</v>
      </c>
      <c r="T106" s="5"/>
      <c r="U106" s="5">
        <f>IF(시군구!$Q106="","자료無",IF(시군구!$Q106=0,0,시군구!T106/시군구!$Q106))</f>
        <v>0.11377245508982035</v>
      </c>
      <c r="V106" s="5">
        <f>IF(시군구!$Q106="","자료無",IF(시군구!$Q106=0,0,시군구!U106/시군구!$Q106))</f>
        <v>0.25748502994011974</v>
      </c>
      <c r="W106" s="5">
        <f>IF(시군구!$Q106="","자료無",IF(시군구!$Q106=0,0,시군구!V106/시군구!$Q106))</f>
        <v>0.29341317365269459</v>
      </c>
      <c r="X106" s="33">
        <f>IF(시군구!$Q106="","자료無",IF(시군구!$Q106=0,0,시군구!W106/시군구!$Q106))</f>
        <v>0.32934131736526945</v>
      </c>
      <c r="Y106" s="32">
        <f t="shared" si="62"/>
        <v>1</v>
      </c>
      <c r="Z106" s="5">
        <f>IF(시군구!$X106="","자료無",IF(시군구!$X106=0,0,시군구!Y106/시군구!$X106))</f>
        <v>6.8656716417910449E-2</v>
      </c>
      <c r="AA106" s="5"/>
      <c r="AB106" s="5">
        <f>IF(시군구!$X106="","자료無",IF(시군구!$X106=0,0,시군구!AA106/시군구!$X106))</f>
        <v>0.28358208955223879</v>
      </c>
      <c r="AC106" s="5">
        <f>IF(시군구!$X106="","자료無",IF(시군구!$X106=0,0,시군구!AB106/시군구!$X106))</f>
        <v>0.38805970149253732</v>
      </c>
      <c r="AD106" s="5">
        <f>IF(시군구!$X106="","자료無",IF(시군구!$X106=0,0,시군구!AC106/시군구!$X106))</f>
        <v>0.18507462686567164</v>
      </c>
      <c r="AE106" s="5">
        <f>IF(시군구!$X106="","자료無",IF(시군구!$X106=0,0,시군구!AD106/시군구!$X106))</f>
        <v>7.4626865671641784E-2</v>
      </c>
      <c r="AF106" s="32">
        <f t="shared" si="63"/>
        <v>1</v>
      </c>
      <c r="AG106" s="5">
        <f>IF(시군구!$AE106="","자료無",IF(시군구!$AE106=0,0,시군구!AF106/시군구!$AE106))</f>
        <v>8.1081081081081086E-2</v>
      </c>
      <c r="AH106" s="5"/>
      <c r="AI106" s="5">
        <f>IF(시군구!$AE106="","자료無",IF(시군구!$AE106=0,0,시군구!AH106/시군구!$AE106))</f>
        <v>0.3783783783783784</v>
      </c>
      <c r="AJ106" s="5">
        <f>IF(시군구!$AE106="","자료無",IF(시군구!$AE106=0,0,시군구!AI106/시군구!$AE106))</f>
        <v>0.29729729729729731</v>
      </c>
      <c r="AK106" s="5">
        <f>IF(시군구!$AE106="","자료無",IF(시군구!$AE106=0,0,시군구!AJ106/시군구!$AE106))</f>
        <v>5.4054054054054057E-2</v>
      </c>
      <c r="AL106" s="5">
        <f>IF(시군구!$AE106="","자료無",IF(시군구!$AE106=0,0,시군구!AK106/시군구!$AE106))</f>
        <v>0.1891891891891892</v>
      </c>
      <c r="AM106" s="32">
        <f t="shared" si="64"/>
        <v>1</v>
      </c>
      <c r="AN106" s="5">
        <f>IF(시군구!$AL106="","자료無",IF(시군구!$AL106=0,0,시군구!AM106/시군구!$AL106))</f>
        <v>0</v>
      </c>
      <c r="AO106" s="5"/>
      <c r="AP106" s="5">
        <f>IF(시군구!$AL106="","자료無",IF(시군구!$AL106=0,0,시군구!AO106/시군구!$AL106))</f>
        <v>0.34615384615384615</v>
      </c>
      <c r="AQ106" s="5">
        <f>IF(시군구!$AL106="","자료無",IF(시군구!$AL106=0,0,시군구!AP106/시군구!$AL106))</f>
        <v>0.34615384615384615</v>
      </c>
      <c r="AR106" s="5">
        <f>IF(시군구!$AL106="","자료無",IF(시군구!$AL106=0,0,시군구!AQ106/시군구!$AL106))</f>
        <v>0.25</v>
      </c>
      <c r="AS106" s="5">
        <f>IF(시군구!$AL106="","자료無",IF(시군구!$AL106=0,0,시군구!AR106/시군구!$AL106))</f>
        <v>5.7692307692307696E-2</v>
      </c>
    </row>
    <row r="107" spans="2:45">
      <c r="B107" s="79" t="s">
        <v>143</v>
      </c>
      <c r="C107" s="89" t="s">
        <v>157</v>
      </c>
      <c r="D107" s="30">
        <f t="shared" si="59"/>
        <v>1</v>
      </c>
      <c r="E107" s="5">
        <f>IF(시군구!$C107="","자료無",IF(시군구!$C107=0,0,시군구!D107/시군구!$C107))</f>
        <v>8.0357142857142863E-2</v>
      </c>
      <c r="F107" s="5"/>
      <c r="G107" s="5">
        <f>IF(시군구!$C107="","자료無",IF(시군구!$C107=0,0,시군구!F107/시군구!$C107))</f>
        <v>0.26785714285714285</v>
      </c>
      <c r="H107" s="5">
        <f>IF(시군구!$C107="","자료無",IF(시군구!$C107=0,0,시군구!G107/시군구!$C107))</f>
        <v>0.3125</v>
      </c>
      <c r="I107" s="5">
        <f>IF(시군구!$C107="","자료無",IF(시군구!$C107=0,0,시군구!H107/시군구!$C107))</f>
        <v>0.17857142857142858</v>
      </c>
      <c r="J107" s="5">
        <f>IF(시군구!$C107="","자료無",IF(시군구!$C107=0,0,시군구!I107/시군구!$C107))</f>
        <v>0.16071428571428573</v>
      </c>
      <c r="K107" s="32">
        <f t="shared" si="60"/>
        <v>1</v>
      </c>
      <c r="L107" s="5">
        <f>IF(시군구!$J107="","자료無",IF(시군구!$J107=0,0,시군구!K107/시군구!$J107))</f>
        <v>6.0606060606060608E-2</v>
      </c>
      <c r="M107" s="5"/>
      <c r="N107" s="5">
        <f>IF(시군구!$J107="","자료無",IF(시군구!$J107=0,0,시군구!M107/시군구!$J107))</f>
        <v>0.21212121212121213</v>
      </c>
      <c r="O107" s="5">
        <f>IF(시군구!$J107="","자료無",IF(시군구!$J107=0,0,시군구!N107/시군구!$J107))</f>
        <v>0.45454545454545453</v>
      </c>
      <c r="P107" s="5">
        <f>IF(시군구!$J107="","자료無",IF(시군구!$J107=0,0,시군구!O107/시군구!$J107))</f>
        <v>3.0303030303030304E-2</v>
      </c>
      <c r="Q107" s="5">
        <f>IF(시군구!$J107="","자료無",IF(시군구!$J107=0,0,시군구!P107/시군구!$J107))</f>
        <v>0.24242424242424243</v>
      </c>
      <c r="R107" s="32">
        <f t="shared" si="61"/>
        <v>1</v>
      </c>
      <c r="S107" s="5">
        <f>IF(시군구!$Q107="","자료無",IF(시군구!$Q107=0,0,시군구!R107/시군구!$Q107))</f>
        <v>0</v>
      </c>
      <c r="T107" s="5"/>
      <c r="U107" s="5">
        <f>IF(시군구!$Q107="","자료無",IF(시군구!$Q107=0,0,시군구!T107/시군구!$Q107))</f>
        <v>8.3333333333333329E-2</v>
      </c>
      <c r="V107" s="5">
        <f>IF(시군구!$Q107="","자료無",IF(시군구!$Q107=0,0,시군구!U107/시군구!$Q107))</f>
        <v>0.29629629629629628</v>
      </c>
      <c r="W107" s="5">
        <f>IF(시군구!$Q107="","자료無",IF(시군구!$Q107=0,0,시군구!V107/시군구!$Q107))</f>
        <v>0.34259259259259262</v>
      </c>
      <c r="X107" s="33">
        <f>IF(시군구!$Q107="","자료無",IF(시군구!$Q107=0,0,시군구!W107/시군구!$Q107))</f>
        <v>0.27777777777777779</v>
      </c>
      <c r="Y107" s="32">
        <f t="shared" si="62"/>
        <v>0.99999999999999989</v>
      </c>
      <c r="Z107" s="5">
        <f>IF(시군구!$X107="","자료無",IF(시군구!$X107=0,0,시군구!Y107/시군구!$X107))</f>
        <v>8.4507042253521125E-2</v>
      </c>
      <c r="AA107" s="5"/>
      <c r="AB107" s="5">
        <f>IF(시군구!$X107="","자료無",IF(시군구!$X107=0,0,시군구!AA107/시군구!$X107))</f>
        <v>0.28169014084507044</v>
      </c>
      <c r="AC107" s="5">
        <f>IF(시군구!$X107="","자료無",IF(시군구!$X107=0,0,시군구!AB107/시군구!$X107))</f>
        <v>0.352112676056338</v>
      </c>
      <c r="AD107" s="5">
        <f>IF(시군구!$X107="","자료無",IF(시군구!$X107=0,0,시군구!AC107/시군구!$X107))</f>
        <v>0.20422535211267606</v>
      </c>
      <c r="AE107" s="5">
        <f>IF(시군구!$X107="","자료無",IF(시군구!$X107=0,0,시군구!AD107/시군구!$X107))</f>
        <v>7.746478873239436E-2</v>
      </c>
      <c r="AF107" s="32">
        <f t="shared" si="63"/>
        <v>1</v>
      </c>
      <c r="AG107" s="5">
        <f>IF(시군구!$AE107="","자료無",IF(시군구!$AE107=0,0,시군구!AF107/시군구!$AE107))</f>
        <v>0.22222222222222221</v>
      </c>
      <c r="AH107" s="5"/>
      <c r="AI107" s="5">
        <f>IF(시군구!$AE107="","자료無",IF(시군구!$AE107=0,0,시군구!AH107/시군구!$AE107))</f>
        <v>0.77777777777777779</v>
      </c>
      <c r="AJ107" s="5">
        <f>IF(시군구!$AE107="","자료無",IF(시군구!$AE107=0,0,시군구!AI107/시군구!$AE107))</f>
        <v>0</v>
      </c>
      <c r="AK107" s="5">
        <f>IF(시군구!$AE107="","자료無",IF(시군구!$AE107=0,0,시군구!AJ107/시군구!$AE107))</f>
        <v>0</v>
      </c>
      <c r="AL107" s="5">
        <f>IF(시군구!$AE107="","자료無",IF(시군구!$AE107=0,0,시군구!AK107/시군구!$AE107))</f>
        <v>0</v>
      </c>
      <c r="AM107" s="32">
        <f t="shared" si="64"/>
        <v>1</v>
      </c>
      <c r="AN107" s="5">
        <f>IF(시군구!$AL107="","자료無",IF(시군구!$AL107=0,0,시군구!AM107/시군구!$AL107))</f>
        <v>0</v>
      </c>
      <c r="AO107" s="5"/>
      <c r="AP107" s="5">
        <f>IF(시군구!$AL107="","자료無",IF(시군구!$AL107=0,0,시군구!AO107/시군구!$AL107))</f>
        <v>0.37931034482758619</v>
      </c>
      <c r="AQ107" s="5">
        <f>IF(시군구!$AL107="","자료無",IF(시군구!$AL107=0,0,시군구!AP107/시군구!$AL107))</f>
        <v>0.34482758620689657</v>
      </c>
      <c r="AR107" s="5">
        <f>IF(시군구!$AL107="","자료無",IF(시군구!$AL107=0,0,시군구!AQ107/시군구!$AL107))</f>
        <v>0.20689655172413793</v>
      </c>
      <c r="AS107" s="5">
        <f>IF(시군구!$AL107="","자료無",IF(시군구!$AL107=0,0,시군구!AR107/시군구!$AL107))</f>
        <v>6.8965517241379309E-2</v>
      </c>
    </row>
    <row r="108" spans="2:45">
      <c r="B108" s="79" t="s">
        <v>143</v>
      </c>
      <c r="C108" s="87" t="s">
        <v>158</v>
      </c>
      <c r="D108" s="30">
        <f t="shared" si="59"/>
        <v>1</v>
      </c>
      <c r="E108" s="5">
        <f>IF(시군구!$C108="","자료無",IF(시군구!$C108=0,0,시군구!D108/시군구!$C108))</f>
        <v>6.0810810810810814E-2</v>
      </c>
      <c r="F108" s="5"/>
      <c r="G108" s="5">
        <f>IF(시군구!$C108="","자료無",IF(시군구!$C108=0,0,시군구!F108/시군구!$C108))</f>
        <v>0.25</v>
      </c>
      <c r="H108" s="5">
        <f>IF(시군구!$C108="","자료無",IF(시군구!$C108=0,0,시군구!G108/시군구!$C108))</f>
        <v>0.32027027027027027</v>
      </c>
      <c r="I108" s="5">
        <f>IF(시군구!$C108="","자료無",IF(시군구!$C108=0,0,시군구!H108/시군구!$C108))</f>
        <v>0.23108108108108108</v>
      </c>
      <c r="J108" s="5">
        <f>IF(시군구!$C108="","자료無",IF(시군구!$C108=0,0,시군구!I108/시군구!$C108))</f>
        <v>0.13783783783783785</v>
      </c>
      <c r="K108" s="32">
        <f t="shared" si="60"/>
        <v>1</v>
      </c>
      <c r="L108" s="5">
        <f>IF(시군구!$J108="","자료無",IF(시군구!$J108=0,0,시군구!K108/시군구!$J108))</f>
        <v>4.5454545454545456E-2</v>
      </c>
      <c r="M108" s="5"/>
      <c r="N108" s="5">
        <f>IF(시군구!$J108="","자료無",IF(시군구!$J108=0,0,시군구!M108/시군구!$J108))</f>
        <v>0.25757575757575757</v>
      </c>
      <c r="O108" s="5">
        <f>IF(시군구!$J108="","자료無",IF(시군구!$J108=0,0,시군구!N108/시군구!$J108))</f>
        <v>0.43939393939393939</v>
      </c>
      <c r="P108" s="5">
        <f>IF(시군구!$J108="","자료無",IF(시군구!$J108=0,0,시군구!O108/시군구!$J108))</f>
        <v>0.21212121212121213</v>
      </c>
      <c r="Q108" s="5">
        <f>IF(시군구!$J108="","자료無",IF(시군구!$J108=0,0,시군구!P108/시군구!$J108))</f>
        <v>4.5454545454545456E-2</v>
      </c>
      <c r="R108" s="32">
        <f t="shared" si="61"/>
        <v>1</v>
      </c>
      <c r="S108" s="5">
        <f>IF(시군구!$Q108="","자료無",IF(시군구!$Q108=0,0,시군구!R108/시군구!$Q108))</f>
        <v>6.9444444444444441E-3</v>
      </c>
      <c r="T108" s="5"/>
      <c r="U108" s="5">
        <f>IF(시군구!$Q108="","자료無",IF(시군구!$Q108=0,0,시군구!T108/시군구!$Q108))</f>
        <v>9.7222222222222224E-2</v>
      </c>
      <c r="V108" s="5">
        <f>IF(시군구!$Q108="","자료無",IF(시군구!$Q108=0,0,시군구!U108/시군구!$Q108))</f>
        <v>0.27083333333333331</v>
      </c>
      <c r="W108" s="5">
        <f>IF(시군구!$Q108="","자료無",IF(시군구!$Q108=0,0,시군구!V108/시군구!$Q108))</f>
        <v>0.28472222222222221</v>
      </c>
      <c r="X108" s="33">
        <f>IF(시군구!$Q108="","자료無",IF(시군구!$Q108=0,0,시군구!W108/시군구!$Q108))</f>
        <v>0.34027777777777779</v>
      </c>
      <c r="Y108" s="32">
        <f t="shared" si="62"/>
        <v>1</v>
      </c>
      <c r="Z108" s="5">
        <f>IF(시군구!$X108="","자료無",IF(시군구!$X108=0,0,시군구!Y108/시군구!$X108))</f>
        <v>5.5793991416309016E-2</v>
      </c>
      <c r="AA108" s="5"/>
      <c r="AB108" s="5">
        <f>IF(시군구!$X108="","자료無",IF(시군구!$X108=0,0,시군구!AA108/시군구!$X108))</f>
        <v>0.23175965665236051</v>
      </c>
      <c r="AC108" s="5">
        <f>IF(시군구!$X108="","자료無",IF(시군구!$X108=0,0,시군구!AB108/시군구!$X108))</f>
        <v>0.29184549356223177</v>
      </c>
      <c r="AD108" s="5">
        <f>IF(시군구!$X108="","자료無",IF(시군구!$X108=0,0,시군구!AC108/시군구!$X108))</f>
        <v>0.27467811158798283</v>
      </c>
      <c r="AE108" s="5">
        <f>IF(시군구!$X108="","자료無",IF(시군구!$X108=0,0,시군구!AD108/시군구!$X108))</f>
        <v>0.14592274678111589</v>
      </c>
      <c r="AF108" s="32">
        <f t="shared" si="63"/>
        <v>0.99999999999999989</v>
      </c>
      <c r="AG108" s="5">
        <f>IF(시군구!$AE108="","자료無",IF(시군구!$AE108=0,0,시군구!AF108/시군구!$AE108))</f>
        <v>2.8571428571428571E-2</v>
      </c>
      <c r="AH108" s="5"/>
      <c r="AI108" s="5">
        <f>IF(시군구!$AE108="","자료無",IF(시군구!$AE108=0,0,시군구!AH108/시군구!$AE108))</f>
        <v>0.54285714285714282</v>
      </c>
      <c r="AJ108" s="5">
        <f>IF(시군구!$AE108="","자료無",IF(시군구!$AE108=0,0,시군구!AI108/시군구!$AE108))</f>
        <v>0.22857142857142856</v>
      </c>
      <c r="AK108" s="5">
        <f>IF(시군구!$AE108="","자료無",IF(시군구!$AE108=0,0,시군구!AJ108/시군구!$AE108))</f>
        <v>0.17142857142857143</v>
      </c>
      <c r="AL108" s="5">
        <f>IF(시군구!$AE108="","자료無",IF(시군구!$AE108=0,0,시군구!AK108/시군구!$AE108))</f>
        <v>2.8571428571428571E-2</v>
      </c>
      <c r="AM108" s="32">
        <f t="shared" si="64"/>
        <v>1</v>
      </c>
      <c r="AN108" s="5">
        <f>IF(시군구!$AL108="","자료無",IF(시군구!$AL108=0,0,시군구!AM108/시군구!$AL108))</f>
        <v>7.6923076923076927E-2</v>
      </c>
      <c r="AO108" s="5"/>
      <c r="AP108" s="5">
        <f>IF(시군구!$AL108="","자료無",IF(시군구!$AL108=0,0,시군구!AO108/시군구!$AL108))</f>
        <v>0.28205128205128205</v>
      </c>
      <c r="AQ108" s="5">
        <f>IF(시군구!$AL108="","자료無",IF(시군구!$AL108=0,0,시군구!AP108/시군구!$AL108))</f>
        <v>0.38461538461538464</v>
      </c>
      <c r="AR108" s="5">
        <f>IF(시군구!$AL108="","자료無",IF(시군구!$AL108=0,0,시군구!AQ108/시군구!$AL108))</f>
        <v>0.17948717948717949</v>
      </c>
      <c r="AS108" s="5">
        <f>IF(시군구!$AL108="","자료無",IF(시군구!$AL108=0,0,시군구!AR108/시군구!$AL108))</f>
        <v>7.6923076923076927E-2</v>
      </c>
    </row>
    <row r="109" spans="2:45">
      <c r="B109" s="79" t="s">
        <v>143</v>
      </c>
      <c r="C109" s="87" t="s">
        <v>159</v>
      </c>
      <c r="D109" s="30">
        <f t="shared" si="59"/>
        <v>1</v>
      </c>
      <c r="E109" s="5">
        <f>IF(시군구!$C109="","자료無",IF(시군구!$C109=0,0,시군구!D109/시군구!$C109))</f>
        <v>8.8757396449704137E-2</v>
      </c>
      <c r="F109" s="5"/>
      <c r="G109" s="5">
        <f>IF(시군구!$C109="","자료無",IF(시군구!$C109=0,0,시군구!F109/시군구!$C109))</f>
        <v>0.25443786982248523</v>
      </c>
      <c r="H109" s="5">
        <f>IF(시군구!$C109="","자료無",IF(시군구!$C109=0,0,시군구!G109/시군구!$C109))</f>
        <v>0.24852071005917159</v>
      </c>
      <c r="I109" s="5">
        <f>IF(시군구!$C109="","자료無",IF(시군구!$C109=0,0,시군구!H109/시군구!$C109))</f>
        <v>0.26824457593688361</v>
      </c>
      <c r="J109" s="5">
        <f>IF(시군구!$C109="","자료無",IF(시군구!$C109=0,0,시군구!I109/시군구!$C109))</f>
        <v>0.14003944773175542</v>
      </c>
      <c r="K109" s="32">
        <f t="shared" si="60"/>
        <v>1</v>
      </c>
      <c r="L109" s="5">
        <f>IF(시군구!$J109="","자료無",IF(시군구!$J109=0,0,시군구!K109/시군구!$J109))</f>
        <v>0</v>
      </c>
      <c r="M109" s="5"/>
      <c r="N109" s="5">
        <f>IF(시군구!$J109="","자료無",IF(시군구!$J109=0,0,시군구!M109/시군구!$J109))</f>
        <v>0.24590163934426229</v>
      </c>
      <c r="O109" s="5">
        <f>IF(시군구!$J109="","자료無",IF(시군구!$J109=0,0,시군구!N109/시군구!$J109))</f>
        <v>0.5901639344262295</v>
      </c>
      <c r="P109" s="5">
        <f>IF(시군구!$J109="","자료無",IF(시군구!$J109=0,0,시군구!O109/시군구!$J109))</f>
        <v>0.13114754098360656</v>
      </c>
      <c r="Q109" s="5">
        <f>IF(시군구!$J109="","자료無",IF(시군구!$J109=0,0,시군구!P109/시군구!$J109))</f>
        <v>3.2786885245901641E-2</v>
      </c>
      <c r="R109" s="32">
        <f t="shared" si="61"/>
        <v>1</v>
      </c>
      <c r="S109" s="5">
        <f>IF(시군구!$Q109="","자료無",IF(시군구!$Q109=0,0,시군구!R109/시군구!$Q109))</f>
        <v>1.2987012987012988E-2</v>
      </c>
      <c r="T109" s="5"/>
      <c r="U109" s="5">
        <f>IF(시군구!$Q109="","자료無",IF(시군구!$Q109=0,0,시군구!T109/시군구!$Q109))</f>
        <v>6.4935064935064929E-2</v>
      </c>
      <c r="V109" s="5">
        <f>IF(시군구!$Q109="","자료無",IF(시군구!$Q109=0,0,시군구!U109/시군구!$Q109))</f>
        <v>0.38961038961038963</v>
      </c>
      <c r="W109" s="5">
        <f>IF(시군구!$Q109="","자료無",IF(시군구!$Q109=0,0,시군구!V109/시군구!$Q109))</f>
        <v>0.19480519480519481</v>
      </c>
      <c r="X109" s="33">
        <f>IF(시군구!$Q109="","자료無",IF(시군구!$Q109=0,0,시군구!W109/시군구!$Q109))</f>
        <v>0.33766233766233766</v>
      </c>
      <c r="Y109" s="32">
        <f t="shared" si="62"/>
        <v>1</v>
      </c>
      <c r="Z109" s="5">
        <f>IF(시군구!$X109="","자료無",IF(시군구!$X109=0,0,시군구!Y109/시군구!$X109))</f>
        <v>4.3715846994535519E-2</v>
      </c>
      <c r="AA109" s="5"/>
      <c r="AB109" s="5">
        <f>IF(시군구!$X109="","자료無",IF(시군구!$X109=0,0,시군구!AA109/시군구!$X109))</f>
        <v>0.23497267759562843</v>
      </c>
      <c r="AC109" s="5">
        <f>IF(시군구!$X109="","자료無",IF(시군구!$X109=0,0,시군구!AB109/시군구!$X109))</f>
        <v>0.38797814207650272</v>
      </c>
      <c r="AD109" s="5">
        <f>IF(시군구!$X109="","자료無",IF(시군구!$X109=0,0,시군구!AC109/시군구!$X109))</f>
        <v>0.20218579234972678</v>
      </c>
      <c r="AE109" s="5">
        <f>IF(시군구!$X109="","자료無",IF(시군구!$X109=0,0,시군구!AD109/시군구!$X109))</f>
        <v>0.13114754098360656</v>
      </c>
      <c r="AF109" s="32">
        <f t="shared" si="63"/>
        <v>0.99999999999999989</v>
      </c>
      <c r="AG109" s="5">
        <f>IF(시군구!$AE109="","자료無",IF(시군구!$AE109=0,0,시군구!AF109/시군구!$AE109))</f>
        <v>7.5471698113207544E-2</v>
      </c>
      <c r="AH109" s="5"/>
      <c r="AI109" s="5">
        <f>IF(시군구!$AE109="","자료無",IF(시군구!$AE109=0,0,시군구!AH109/시군구!$AE109))</f>
        <v>0.58490566037735847</v>
      </c>
      <c r="AJ109" s="5">
        <f>IF(시군구!$AE109="","자료無",IF(시군구!$AE109=0,0,시군구!AI109/시군구!$AE109))</f>
        <v>0.11320754716981132</v>
      </c>
      <c r="AK109" s="5">
        <f>IF(시군구!$AE109="","자료無",IF(시군구!$AE109=0,0,시군구!AJ109/시군구!$AE109))</f>
        <v>0.13207547169811321</v>
      </c>
      <c r="AL109" s="5">
        <f>IF(시군구!$AE109="","자료無",IF(시군구!$AE109=0,0,시군구!AK109/시군구!$AE109))</f>
        <v>9.4339622641509441E-2</v>
      </c>
      <c r="AM109" s="32">
        <f t="shared" si="64"/>
        <v>1</v>
      </c>
      <c r="AN109" s="5">
        <f>IF(시군구!$AL109="","자료無",IF(시군구!$AL109=0,0,시군구!AM109/시군구!$AL109))</f>
        <v>7.4999999999999997E-2</v>
      </c>
      <c r="AO109" s="5"/>
      <c r="AP109" s="5">
        <f>IF(시군구!$AL109="","자료無",IF(시군구!$AL109=0,0,시군구!AO109/시군구!$AL109))</f>
        <v>0.22500000000000001</v>
      </c>
      <c r="AQ109" s="5">
        <f>IF(시군구!$AL109="","자료無",IF(시군구!$AL109=0,0,시군구!AP109/시군구!$AL109))</f>
        <v>0.35</v>
      </c>
      <c r="AR109" s="5">
        <f>IF(시군구!$AL109="","자료無",IF(시군구!$AL109=0,0,시군구!AQ109/시군구!$AL109))</f>
        <v>0.17499999999999999</v>
      </c>
      <c r="AS109" s="5">
        <f>IF(시군구!$AL109="","자료無",IF(시군구!$AL109=0,0,시군구!AR109/시군구!$AL109))</f>
        <v>0.17499999999999999</v>
      </c>
    </row>
    <row r="110" spans="2:45">
      <c r="B110" s="79" t="s">
        <v>143</v>
      </c>
      <c r="C110" s="88" t="s">
        <v>160</v>
      </c>
      <c r="D110" s="30">
        <f t="shared" si="59"/>
        <v>0.99999999999999989</v>
      </c>
      <c r="E110" s="5">
        <f>IF(시군구!$C110="","자료無",IF(시군구!$C110=0,0,시군구!D110/시군구!$C110))</f>
        <v>8.8957055214723926E-2</v>
      </c>
      <c r="F110" s="5"/>
      <c r="G110" s="5">
        <f>IF(시군구!$C110="","자료無",IF(시군구!$C110=0,0,시군구!F110/시군구!$C110))</f>
        <v>0.29141104294478526</v>
      </c>
      <c r="H110" s="5">
        <f>IF(시군구!$C110="","자료無",IF(시군구!$C110=0,0,시군구!G110/시군구!$C110))</f>
        <v>0.31288343558282211</v>
      </c>
      <c r="I110" s="5">
        <f>IF(시군구!$C110="","자료無",IF(시군구!$C110=0,0,시군구!H110/시군구!$C110))</f>
        <v>0.24233128834355827</v>
      </c>
      <c r="J110" s="5">
        <f>IF(시군구!$C110="","자료無",IF(시군구!$C110=0,0,시군구!I110/시군구!$C110))</f>
        <v>6.4417177914110432E-2</v>
      </c>
      <c r="K110" s="32">
        <f t="shared" si="60"/>
        <v>1</v>
      </c>
      <c r="L110" s="5">
        <f>IF(시군구!$J110="","자료無",IF(시군구!$J110=0,0,시군구!K110/시군구!$J110))</f>
        <v>0</v>
      </c>
      <c r="M110" s="5"/>
      <c r="N110" s="5">
        <f>IF(시군구!$J110="","자료無",IF(시군구!$J110=0,0,시군구!M110/시군구!$J110))</f>
        <v>0.23529411764705882</v>
      </c>
      <c r="O110" s="5">
        <f>IF(시군구!$J110="","자료無",IF(시군구!$J110=0,0,시군구!N110/시군구!$J110))</f>
        <v>0.52941176470588236</v>
      </c>
      <c r="P110" s="5">
        <f>IF(시군구!$J110="","자료無",IF(시군구!$J110=0,0,시군구!O110/시군구!$J110))</f>
        <v>0.23529411764705882</v>
      </c>
      <c r="Q110" s="5">
        <f>IF(시군구!$J110="","자료無",IF(시군구!$J110=0,0,시군구!P110/시군구!$J110))</f>
        <v>0</v>
      </c>
      <c r="R110" s="32">
        <f t="shared" si="61"/>
        <v>1</v>
      </c>
      <c r="S110" s="5">
        <f>IF(시군구!$Q110="","자료無",IF(시군구!$Q110=0,0,시군구!R110/시군구!$Q110))</f>
        <v>0</v>
      </c>
      <c r="T110" s="5"/>
      <c r="U110" s="5">
        <f>IF(시군구!$Q110="","자료無",IF(시군구!$Q110=0,0,시군구!T110/시군구!$Q110))</f>
        <v>9.0909090909090912E-2</v>
      </c>
      <c r="V110" s="5">
        <f>IF(시군구!$Q110="","자료無",IF(시군구!$Q110=0,0,시군구!U110/시군구!$Q110))</f>
        <v>0.40909090909090912</v>
      </c>
      <c r="W110" s="5">
        <f>IF(시군구!$Q110="","자료無",IF(시군구!$Q110=0,0,시군구!V110/시군구!$Q110))</f>
        <v>0.29545454545454547</v>
      </c>
      <c r="X110" s="33">
        <f>IF(시군구!$Q110="","자료無",IF(시군구!$Q110=0,0,시군구!W110/시군구!$Q110))</f>
        <v>0.20454545454545456</v>
      </c>
      <c r="Y110" s="32">
        <f t="shared" si="62"/>
        <v>1</v>
      </c>
      <c r="Z110" s="5">
        <f>IF(시군구!$X110="","자료無",IF(시군구!$X110=0,0,시군구!Y110/시군구!$X110))</f>
        <v>0.10144927536231885</v>
      </c>
      <c r="AA110" s="5"/>
      <c r="AB110" s="5">
        <f>IF(시군구!$X110="","자료無",IF(시군구!$X110=0,0,시군구!AA110/시군구!$X110))</f>
        <v>0.28985507246376813</v>
      </c>
      <c r="AC110" s="5">
        <f>IF(시군구!$X110="","자료無",IF(시군구!$X110=0,0,시군구!AB110/시군구!$X110))</f>
        <v>0.3188405797101449</v>
      </c>
      <c r="AD110" s="5">
        <f>IF(시군구!$X110="","자료無",IF(시군구!$X110=0,0,시군구!AC110/시군구!$X110))</f>
        <v>0.20289855072463769</v>
      </c>
      <c r="AE110" s="5">
        <f>IF(시군구!$X110="","자료無",IF(시군구!$X110=0,0,시군구!AD110/시군구!$X110))</f>
        <v>8.6956521739130432E-2</v>
      </c>
      <c r="AF110" s="32">
        <f t="shared" si="63"/>
        <v>1</v>
      </c>
      <c r="AG110" s="5">
        <f>IF(시군구!$AE110="","자료無",IF(시군구!$AE110=0,0,시군구!AF110/시군구!$AE110))</f>
        <v>0.5</v>
      </c>
      <c r="AH110" s="5"/>
      <c r="AI110" s="5">
        <f>IF(시군구!$AE110="","자료無",IF(시군구!$AE110=0,0,시군구!AH110/시군구!$AE110))</f>
        <v>0.25</v>
      </c>
      <c r="AJ110" s="5">
        <f>IF(시군구!$AE110="","자료無",IF(시군구!$AE110=0,0,시군구!AI110/시군구!$AE110))</f>
        <v>0.25</v>
      </c>
      <c r="AK110" s="5">
        <f>IF(시군구!$AE110="","자료無",IF(시군구!$AE110=0,0,시군구!AJ110/시군구!$AE110))</f>
        <v>0</v>
      </c>
      <c r="AL110" s="5">
        <f>IF(시군구!$AE110="","자료無",IF(시군구!$AE110=0,0,시군구!AK110/시군구!$AE110))</f>
        <v>0</v>
      </c>
      <c r="AM110" s="32">
        <f t="shared" si="64"/>
        <v>1</v>
      </c>
      <c r="AN110" s="5">
        <f>IF(시군구!$AL110="","자료無",IF(시군구!$AL110=0,0,시군구!AM110/시군구!$AL110))</f>
        <v>0</v>
      </c>
      <c r="AO110" s="5"/>
      <c r="AP110" s="5">
        <f>IF(시군구!$AL110="","자료無",IF(시군구!$AL110=0,0,시군구!AO110/시군구!$AL110))</f>
        <v>0.21428571428571427</v>
      </c>
      <c r="AQ110" s="5">
        <f>IF(시군구!$AL110="","자료無",IF(시군구!$AL110=0,0,시군구!AP110/시군구!$AL110))</f>
        <v>0.2857142857142857</v>
      </c>
      <c r="AR110" s="5">
        <f>IF(시군구!$AL110="","자료無",IF(시군구!$AL110=0,0,시군구!AQ110/시군구!$AL110))</f>
        <v>0.42857142857142855</v>
      </c>
      <c r="AS110" s="5">
        <f>IF(시군구!$AL110="","자료無",IF(시군구!$AL110=0,0,시군구!AR110/시군구!$AL110))</f>
        <v>7.1428571428571425E-2</v>
      </c>
    </row>
    <row r="111" spans="2:45">
      <c r="B111" s="79" t="s">
        <v>143</v>
      </c>
      <c r="C111" s="87" t="s">
        <v>161</v>
      </c>
      <c r="D111" s="30">
        <f t="shared" si="59"/>
        <v>1.0000000000000002</v>
      </c>
      <c r="E111" s="5">
        <f>IF(시군구!$C111="","자료無",IF(시군구!$C111=0,0,시군구!D111/시군구!$C111))</f>
        <v>7.0967741935483872E-2</v>
      </c>
      <c r="F111" s="5"/>
      <c r="G111" s="5">
        <f>IF(시군구!$C111="","자료無",IF(시군구!$C111=0,0,시군구!F111/시군구!$C111))</f>
        <v>0.34516129032258064</v>
      </c>
      <c r="H111" s="5">
        <f>IF(시군구!$C111="","자료無",IF(시군구!$C111=0,0,시군구!G111/시군구!$C111))</f>
        <v>0.29032258064516131</v>
      </c>
      <c r="I111" s="5">
        <f>IF(시군구!$C111="","자료無",IF(시군구!$C111=0,0,시군구!H111/시군구!$C111))</f>
        <v>0.22258064516129034</v>
      </c>
      <c r="J111" s="5">
        <f>IF(시군구!$C111="","자료無",IF(시군구!$C111=0,0,시군구!I111/시군구!$C111))</f>
        <v>7.0967741935483872E-2</v>
      </c>
      <c r="K111" s="32">
        <f t="shared" si="60"/>
        <v>1</v>
      </c>
      <c r="L111" s="5">
        <f>IF(시군구!$J111="","자료無",IF(시군구!$J111=0,0,시군구!K111/시군구!$J111))</f>
        <v>0</v>
      </c>
      <c r="M111" s="5"/>
      <c r="N111" s="5">
        <f>IF(시군구!$J111="","자료無",IF(시군구!$J111=0,0,시군구!M111/시군구!$J111))</f>
        <v>0.23076923076923078</v>
      </c>
      <c r="O111" s="5">
        <f>IF(시군구!$J111="","자료無",IF(시군구!$J111=0,0,시군구!N111/시군구!$J111))</f>
        <v>0.61538461538461542</v>
      </c>
      <c r="P111" s="5">
        <f>IF(시군구!$J111="","자료無",IF(시군구!$J111=0,0,시군구!O111/시군구!$J111))</f>
        <v>7.6923076923076927E-2</v>
      </c>
      <c r="Q111" s="5">
        <f>IF(시군구!$J111="","자료無",IF(시군구!$J111=0,0,시군구!P111/시군구!$J111))</f>
        <v>7.6923076923076927E-2</v>
      </c>
      <c r="R111" s="32">
        <f t="shared" si="61"/>
        <v>1</v>
      </c>
      <c r="S111" s="5">
        <f>IF(시군구!$Q111="","자료無",IF(시군구!$Q111=0,0,시군구!R111/시군구!$Q111))</f>
        <v>0</v>
      </c>
      <c r="T111" s="5"/>
      <c r="U111" s="5">
        <f>IF(시군구!$Q111="","자료無",IF(시군구!$Q111=0,0,시군구!T111/시군구!$Q111))</f>
        <v>9.6774193548387094E-2</v>
      </c>
      <c r="V111" s="5">
        <f>IF(시군구!$Q111="","자료無",IF(시군구!$Q111=0,0,시군구!U111/시군구!$Q111))</f>
        <v>0.35483870967741937</v>
      </c>
      <c r="W111" s="5">
        <f>IF(시군구!$Q111="","자료無",IF(시군구!$Q111=0,0,시군구!V111/시군구!$Q111))</f>
        <v>0.37096774193548387</v>
      </c>
      <c r="X111" s="33">
        <f>IF(시군구!$Q111="","자료無",IF(시군구!$Q111=0,0,시군구!W111/시군구!$Q111))</f>
        <v>0.17741935483870969</v>
      </c>
      <c r="Y111" s="32">
        <f t="shared" si="62"/>
        <v>1</v>
      </c>
      <c r="Z111" s="5">
        <f>IF(시군구!$X111="","자료無",IF(시군구!$X111=0,0,시군구!Y111/시군구!$X111))</f>
        <v>5.6910569105691054E-2</v>
      </c>
      <c r="AA111" s="5"/>
      <c r="AB111" s="5">
        <f>IF(시군구!$X111="","자료無",IF(시군구!$X111=0,0,시군구!AA111/시군구!$X111))</f>
        <v>0.29268292682926828</v>
      </c>
      <c r="AC111" s="5">
        <f>IF(시군구!$X111="","자료無",IF(시군구!$X111=0,0,시군구!AB111/시군구!$X111))</f>
        <v>0.38211382113821141</v>
      </c>
      <c r="AD111" s="5">
        <f>IF(시군구!$X111="","자료無",IF(시군구!$X111=0,0,시군구!AC111/시군구!$X111))</f>
        <v>0.10569105691056911</v>
      </c>
      <c r="AE111" s="5">
        <f>IF(시군구!$X111="","자료無",IF(시군구!$X111=0,0,시군구!AD111/시군구!$X111))</f>
        <v>0.16260162601626016</v>
      </c>
      <c r="AF111" s="32">
        <f t="shared" si="63"/>
        <v>0.99999999999999989</v>
      </c>
      <c r="AG111" s="5">
        <f>IF(시군구!$AE111="","자료無",IF(시군구!$AE111=0,0,시군구!AF111/시군구!$AE111))</f>
        <v>0.10714285714285714</v>
      </c>
      <c r="AH111" s="5"/>
      <c r="AI111" s="5">
        <f>IF(시군구!$AE111="","자료無",IF(시군구!$AE111=0,0,시군구!AH111/시군구!$AE111))</f>
        <v>0.5357142857142857</v>
      </c>
      <c r="AJ111" s="5">
        <f>IF(시군구!$AE111="","자료無",IF(시군구!$AE111=0,0,시군구!AI111/시군구!$AE111))</f>
        <v>0.14285714285714285</v>
      </c>
      <c r="AK111" s="5">
        <f>IF(시군구!$AE111="","자료無",IF(시군구!$AE111=0,0,시군구!AJ111/시군구!$AE111))</f>
        <v>0.16071428571428573</v>
      </c>
      <c r="AL111" s="5">
        <f>IF(시군구!$AE111="","자료無",IF(시군구!$AE111=0,0,시군구!AK111/시군구!$AE111))</f>
        <v>5.3571428571428568E-2</v>
      </c>
      <c r="AM111" s="32">
        <f t="shared" si="64"/>
        <v>1</v>
      </c>
      <c r="AN111" s="5">
        <f>IF(시군구!$AL111="","자료無",IF(시군구!$AL111=0,0,시군구!AM111/시군구!$AL111))</f>
        <v>0</v>
      </c>
      <c r="AO111" s="5"/>
      <c r="AP111" s="5">
        <f>IF(시군구!$AL111="","자료無",IF(시군구!$AL111=0,0,시군구!AO111/시군구!$AL111))</f>
        <v>0.32</v>
      </c>
      <c r="AQ111" s="5">
        <f>IF(시군구!$AL111="","자료無",IF(시군구!$AL111=0,0,시군구!AP111/시군구!$AL111))</f>
        <v>0.52</v>
      </c>
      <c r="AR111" s="5">
        <f>IF(시군구!$AL111="","자료無",IF(시군구!$AL111=0,0,시군구!AQ111/시군구!$AL111))</f>
        <v>0.16</v>
      </c>
      <c r="AS111" s="5">
        <f>IF(시군구!$AL111="","자료無",IF(시군구!$AL111=0,0,시군구!AR111/시군구!$AL111))</f>
        <v>0</v>
      </c>
    </row>
    <row r="112" spans="2:45">
      <c r="B112" s="79" t="s">
        <v>143</v>
      </c>
      <c r="C112" s="87" t="s">
        <v>162</v>
      </c>
      <c r="D112" s="30">
        <f t="shared" si="59"/>
        <v>1</v>
      </c>
      <c r="E112" s="5">
        <f>IF(시군구!$C112="","자료無",IF(시군구!$C112=0,0,시군구!D112/시군구!$C112))</f>
        <v>9.7982708933717577E-2</v>
      </c>
      <c r="F112" s="5"/>
      <c r="G112" s="5">
        <f>IF(시군구!$C112="","자료無",IF(시군구!$C112=0,0,시군구!F112/시군구!$C112))</f>
        <v>0.23631123919308358</v>
      </c>
      <c r="H112" s="5">
        <f>IF(시군구!$C112="","자료無",IF(시군구!$C112=0,0,시군구!G112/시군구!$C112))</f>
        <v>0.30259365994236309</v>
      </c>
      <c r="I112" s="5">
        <f>IF(시군구!$C112="","자료無",IF(시군구!$C112=0,0,시군구!H112/시군구!$C112))</f>
        <v>0.19884726224783861</v>
      </c>
      <c r="J112" s="5">
        <f>IF(시군구!$C112="","자료無",IF(시군구!$C112=0,0,시군구!I112/시군구!$C112))</f>
        <v>0.16426512968299711</v>
      </c>
      <c r="K112" s="32">
        <f t="shared" si="60"/>
        <v>0.99999999999999989</v>
      </c>
      <c r="L112" s="5">
        <f>IF(시군구!$J112="","자료無",IF(시군구!$J112=0,0,시군구!K112/시군구!$J112))</f>
        <v>0</v>
      </c>
      <c r="M112" s="5"/>
      <c r="N112" s="5">
        <f>IF(시군구!$J112="","자료無",IF(시군구!$J112=0,0,시군구!M112/시군구!$J112))</f>
        <v>0.32142857142857145</v>
      </c>
      <c r="O112" s="5">
        <f>IF(시군구!$J112="","자료無",IF(시군구!$J112=0,0,시군구!N112/시군구!$J112))</f>
        <v>0.42857142857142855</v>
      </c>
      <c r="P112" s="5">
        <f>IF(시군구!$J112="","자료無",IF(시군구!$J112=0,0,시군구!O112/시군구!$J112))</f>
        <v>0.14285714285714285</v>
      </c>
      <c r="Q112" s="5">
        <f>IF(시군구!$J112="","자료無",IF(시군구!$J112=0,0,시군구!P112/시군구!$J112))</f>
        <v>0.10714285714285714</v>
      </c>
      <c r="R112" s="32">
        <f t="shared" si="61"/>
        <v>1</v>
      </c>
      <c r="S112" s="5">
        <f>IF(시군구!$Q112="","자료無",IF(시군구!$Q112=0,0,시군구!R112/시군구!$Q112))</f>
        <v>0</v>
      </c>
      <c r="T112" s="5"/>
      <c r="U112" s="5">
        <f>IF(시군구!$Q112="","자료無",IF(시군구!$Q112=0,0,시군구!T112/시군구!$Q112))</f>
        <v>0.11290322580645161</v>
      </c>
      <c r="V112" s="5">
        <f>IF(시군구!$Q112="","자료無",IF(시군구!$Q112=0,0,시군구!U112/시군구!$Q112))</f>
        <v>0.22580645161290322</v>
      </c>
      <c r="W112" s="5">
        <f>IF(시군구!$Q112="","자료無",IF(시군구!$Q112=0,0,시군구!V112/시군구!$Q112))</f>
        <v>0.22580645161290322</v>
      </c>
      <c r="X112" s="33">
        <f>IF(시군구!$Q112="","자료無",IF(시군구!$Q112=0,0,시군구!W112/시군구!$Q112))</f>
        <v>0.43548387096774194</v>
      </c>
      <c r="Y112" s="32">
        <f t="shared" si="62"/>
        <v>1</v>
      </c>
      <c r="Z112" s="5">
        <f>IF(시군구!$X112="","자료無",IF(시군구!$X112=0,0,시군구!Y112/시군구!$X112))</f>
        <v>5.5172413793103448E-2</v>
      </c>
      <c r="AA112" s="5"/>
      <c r="AB112" s="5">
        <f>IF(시군구!$X112="","자료無",IF(시군구!$X112=0,0,시군구!AA112/시군구!$X112))</f>
        <v>0.2620689655172414</v>
      </c>
      <c r="AC112" s="5">
        <f>IF(시군구!$X112="","자료無",IF(시군구!$X112=0,0,시군구!AB112/시군구!$X112))</f>
        <v>0.35172413793103446</v>
      </c>
      <c r="AD112" s="5">
        <f>IF(시군구!$X112="","자료無",IF(시군구!$X112=0,0,시군구!AC112/시군구!$X112))</f>
        <v>0.24827586206896551</v>
      </c>
      <c r="AE112" s="5">
        <f>IF(시군구!$X112="","자료無",IF(시군구!$X112=0,0,시군구!AD112/시군구!$X112))</f>
        <v>8.2758620689655171E-2</v>
      </c>
      <c r="AF112" s="32">
        <f t="shared" si="63"/>
        <v>1</v>
      </c>
      <c r="AG112" s="5">
        <f>IF(시군구!$AE112="","자료無",IF(시군구!$AE112=0,0,시군구!AF112/시군구!$AE112))</f>
        <v>3.7037037037037035E-2</v>
      </c>
      <c r="AH112" s="5"/>
      <c r="AI112" s="5">
        <f>IF(시군구!$AE112="","자료無",IF(시군구!$AE112=0,0,시군구!AH112/시군구!$AE112))</f>
        <v>0.62962962962962965</v>
      </c>
      <c r="AJ112" s="5">
        <f>IF(시군구!$AE112="","자료無",IF(시군구!$AE112=0,0,시군구!AI112/시군구!$AE112))</f>
        <v>7.407407407407407E-2</v>
      </c>
      <c r="AK112" s="5">
        <f>IF(시군구!$AE112="","자료無",IF(시군구!$AE112=0,0,시군구!AJ112/시군구!$AE112))</f>
        <v>0.14814814814814814</v>
      </c>
      <c r="AL112" s="5">
        <f>IF(시군구!$AE112="","자료無",IF(시군구!$AE112=0,0,시군구!AK112/시군구!$AE112))</f>
        <v>0.1111111111111111</v>
      </c>
      <c r="AM112" s="32">
        <f t="shared" si="64"/>
        <v>1</v>
      </c>
      <c r="AN112" s="5">
        <f>IF(시군구!$AL112="","자료無",IF(시군구!$AL112=0,0,시군구!AM112/시군구!$AL112))</f>
        <v>0</v>
      </c>
      <c r="AO112" s="5"/>
      <c r="AP112" s="5">
        <f>IF(시군구!$AL112="","자료無",IF(시군구!$AL112=0,0,시군구!AO112/시군구!$AL112))</f>
        <v>0.2608695652173913</v>
      </c>
      <c r="AQ112" s="5">
        <f>IF(시군구!$AL112="","자료無",IF(시군구!$AL112=0,0,시군구!AP112/시군구!$AL112))</f>
        <v>0.39130434782608697</v>
      </c>
      <c r="AR112" s="5">
        <f>IF(시군구!$AL112="","자료無",IF(시군구!$AL112=0,0,시군구!AQ112/시군구!$AL112))</f>
        <v>0.21739130434782608</v>
      </c>
      <c r="AS112" s="5">
        <f>IF(시군구!$AL112="","자료無",IF(시군구!$AL112=0,0,시군구!AR112/시군구!$AL112))</f>
        <v>0.13043478260869565</v>
      </c>
    </row>
    <row r="113" spans="1:45">
      <c r="B113" s="79" t="s">
        <v>143</v>
      </c>
      <c r="C113" s="87" t="s">
        <v>163</v>
      </c>
      <c r="D113" s="30">
        <f t="shared" si="59"/>
        <v>1</v>
      </c>
      <c r="E113" s="5">
        <f>IF(시군구!$C113="","자료無",IF(시군구!$C113=0,0,시군구!D113/시군구!$C113))</f>
        <v>8.7866108786610872E-2</v>
      </c>
      <c r="F113" s="5"/>
      <c r="G113" s="5">
        <f>IF(시군구!$C113="","자료無",IF(시군구!$C113=0,0,시군구!F113/시군구!$C113))</f>
        <v>0.34728033472803349</v>
      </c>
      <c r="H113" s="5">
        <f>IF(시군구!$C113="","자료無",IF(시군구!$C113=0,0,시군구!G113/시군구!$C113))</f>
        <v>0.2594142259414226</v>
      </c>
      <c r="I113" s="5">
        <f>IF(시군구!$C113="","자료無",IF(시군구!$C113=0,0,시군구!H113/시군구!$C113))</f>
        <v>0.19246861924686193</v>
      </c>
      <c r="J113" s="5">
        <f>IF(시군구!$C113="","자료無",IF(시군구!$C113=0,0,시군구!I113/시군구!$C113))</f>
        <v>0.11297071129707113</v>
      </c>
      <c r="K113" s="32">
        <f t="shared" si="60"/>
        <v>1</v>
      </c>
      <c r="L113" s="5">
        <f>IF(시군구!$J113="","자료無",IF(시군구!$J113=0,0,시군구!K113/시군구!$J113))</f>
        <v>0</v>
      </c>
      <c r="M113" s="5"/>
      <c r="N113" s="5">
        <f>IF(시군구!$J113="","자료無",IF(시군구!$J113=0,0,시군구!M113/시군구!$J113))</f>
        <v>5.2631578947368418E-2</v>
      </c>
      <c r="O113" s="5">
        <f>IF(시군구!$J113="","자료無",IF(시군구!$J113=0,0,시군구!N113/시군구!$J113))</f>
        <v>0.57894736842105265</v>
      </c>
      <c r="P113" s="5">
        <f>IF(시군구!$J113="","자료無",IF(시군구!$J113=0,0,시군구!O113/시군구!$J113))</f>
        <v>0.15789473684210525</v>
      </c>
      <c r="Q113" s="5">
        <f>IF(시군구!$J113="","자료無",IF(시군구!$J113=0,0,시군구!P113/시군구!$J113))</f>
        <v>0.21052631578947367</v>
      </c>
      <c r="R113" s="32">
        <f t="shared" si="61"/>
        <v>1</v>
      </c>
      <c r="S113" s="5">
        <f>IF(시군구!$Q113="","자료無",IF(시군구!$Q113=0,0,시군구!R113/시군구!$Q113))</f>
        <v>0</v>
      </c>
      <c r="T113" s="5"/>
      <c r="U113" s="5">
        <f>IF(시군구!$Q113="","자료無",IF(시군구!$Q113=0,0,시군구!T113/시군구!$Q113))</f>
        <v>9.3023255813953487E-2</v>
      </c>
      <c r="V113" s="5">
        <f>IF(시군구!$Q113="","자료無",IF(시군구!$Q113=0,0,시군구!U113/시군구!$Q113))</f>
        <v>0.27906976744186046</v>
      </c>
      <c r="W113" s="5">
        <f>IF(시군구!$Q113="","자료無",IF(시군구!$Q113=0,0,시군구!V113/시군구!$Q113))</f>
        <v>0.30232558139534882</v>
      </c>
      <c r="X113" s="33">
        <f>IF(시군구!$Q113="","자료無",IF(시군구!$Q113=0,0,시군구!W113/시군구!$Q113))</f>
        <v>0.32558139534883723</v>
      </c>
      <c r="Y113" s="32">
        <f t="shared" si="62"/>
        <v>1</v>
      </c>
      <c r="Z113" s="5">
        <f>IF(시군구!$X113="","자료無",IF(시군구!$X113=0,0,시군구!Y113/시군구!$X113))</f>
        <v>0.10144927536231885</v>
      </c>
      <c r="AA113" s="5"/>
      <c r="AB113" s="5">
        <f>IF(시군구!$X113="","자료無",IF(시군구!$X113=0,0,시군구!AA113/시군구!$X113))</f>
        <v>0.24637681159420291</v>
      </c>
      <c r="AC113" s="5">
        <f>IF(시군구!$X113="","자료無",IF(시군구!$X113=0,0,시군구!AB113/시군구!$X113))</f>
        <v>0.30434782608695654</v>
      </c>
      <c r="AD113" s="5">
        <f>IF(시군구!$X113="","자료無",IF(시군구!$X113=0,0,시군구!AC113/시군구!$X113))</f>
        <v>0.2608695652173913</v>
      </c>
      <c r="AE113" s="5">
        <f>IF(시군구!$X113="","자료無",IF(시군구!$X113=0,0,시군구!AD113/시군구!$X113))</f>
        <v>8.6956521739130432E-2</v>
      </c>
      <c r="AF113" s="32">
        <f t="shared" si="63"/>
        <v>0.99999999999999989</v>
      </c>
      <c r="AG113" s="5">
        <f>IF(시군구!$AE113="","자료無",IF(시군구!$AE113=0,0,시군구!AF113/시군구!$AE113))</f>
        <v>0</v>
      </c>
      <c r="AH113" s="5"/>
      <c r="AI113" s="5">
        <f>IF(시군구!$AE113="","자료無",IF(시군구!$AE113=0,0,시군구!AH113/시군구!$AE113))</f>
        <v>0.5</v>
      </c>
      <c r="AJ113" s="5">
        <f>IF(시군구!$AE113="","자료無",IF(시군구!$AE113=0,0,시군구!AI113/시군구!$AE113))</f>
        <v>0.33333333333333331</v>
      </c>
      <c r="AK113" s="5">
        <f>IF(시군구!$AE113="","자료無",IF(시군구!$AE113=0,0,시군구!AJ113/시군구!$AE113))</f>
        <v>0</v>
      </c>
      <c r="AL113" s="5">
        <f>IF(시군구!$AE113="","자료無",IF(시군구!$AE113=0,0,시군구!AK113/시군구!$AE113))</f>
        <v>0.16666666666666666</v>
      </c>
      <c r="AM113" s="32">
        <f t="shared" si="64"/>
        <v>1</v>
      </c>
      <c r="AN113" s="5">
        <f>IF(시군구!$AL113="","자료無",IF(시군구!$AL113=0,0,시군구!AM113/시군구!$AL113))</f>
        <v>7.6923076923076927E-2</v>
      </c>
      <c r="AO113" s="5"/>
      <c r="AP113" s="5">
        <f>IF(시군구!$AL113="","자료無",IF(시군구!$AL113=0,0,시군구!AO113/시군구!$AL113))</f>
        <v>0.53846153846153844</v>
      </c>
      <c r="AQ113" s="5">
        <f>IF(시군구!$AL113="","자료無",IF(시군구!$AL113=0,0,시군구!AP113/시군구!$AL113))</f>
        <v>0.23076923076923078</v>
      </c>
      <c r="AR113" s="5">
        <f>IF(시군구!$AL113="","자료無",IF(시군구!$AL113=0,0,시군구!AQ113/시군구!$AL113))</f>
        <v>0</v>
      </c>
      <c r="AS113" s="5">
        <f>IF(시군구!$AL113="","자료無",IF(시군구!$AL113=0,0,시군구!AR113/시군구!$AL113))</f>
        <v>0.15384615384615385</v>
      </c>
    </row>
    <row r="114" spans="1:45">
      <c r="B114" s="79" t="s">
        <v>143</v>
      </c>
      <c r="C114" s="87" t="s">
        <v>164</v>
      </c>
      <c r="D114" s="30">
        <f t="shared" si="59"/>
        <v>0.99999999999999989</v>
      </c>
      <c r="E114" s="5">
        <f>IF(시군구!$C114="","자료無",IF(시군구!$C114=0,0,시군구!D114/시군구!$C114))</f>
        <v>8.9820359281437126E-2</v>
      </c>
      <c r="F114" s="5"/>
      <c r="G114" s="5">
        <f>IF(시군구!$C114="","자료無",IF(시군구!$C114=0,0,시군구!F114/시군구!$C114))</f>
        <v>0.40718562874251496</v>
      </c>
      <c r="H114" s="5">
        <f>IF(시군구!$C114="","자료無",IF(시군구!$C114=0,0,시군구!G114/시군구!$C114))</f>
        <v>0.29940119760479039</v>
      </c>
      <c r="I114" s="5">
        <f>IF(시군구!$C114="","자료無",IF(시군구!$C114=0,0,시군구!H114/시군구!$C114))</f>
        <v>0.1497005988023952</v>
      </c>
      <c r="J114" s="5">
        <f>IF(시군구!$C114="","자료無",IF(시군구!$C114=0,0,시군구!I114/시군구!$C114))</f>
        <v>5.3892215568862277E-2</v>
      </c>
      <c r="K114" s="32">
        <f t="shared" si="60"/>
        <v>1</v>
      </c>
      <c r="L114" s="5">
        <f>IF(시군구!$J114="","자료無",IF(시군구!$J114=0,0,시군구!K114/시군구!$J114))</f>
        <v>0</v>
      </c>
      <c r="M114" s="5"/>
      <c r="N114" s="5">
        <f>IF(시군구!$J114="","자료無",IF(시군구!$J114=0,0,시군구!M114/시군구!$J114))</f>
        <v>0.13043478260869565</v>
      </c>
      <c r="O114" s="5">
        <f>IF(시군구!$J114="","자료無",IF(시군구!$J114=0,0,시군구!N114/시군구!$J114))</f>
        <v>0.56521739130434778</v>
      </c>
      <c r="P114" s="5">
        <f>IF(시군구!$J114="","자료無",IF(시군구!$J114=0,0,시군구!O114/시군구!$J114))</f>
        <v>0.2608695652173913</v>
      </c>
      <c r="Q114" s="5">
        <f>IF(시군구!$J114="","자료無",IF(시군구!$J114=0,0,시군구!P114/시군구!$J114))</f>
        <v>4.3478260869565216E-2</v>
      </c>
      <c r="R114" s="32">
        <f t="shared" si="61"/>
        <v>1</v>
      </c>
      <c r="S114" s="5">
        <f>IF(시군구!$Q114="","자료無",IF(시군구!$Q114=0,0,시군구!R114/시군구!$Q114))</f>
        <v>0</v>
      </c>
      <c r="T114" s="5"/>
      <c r="U114" s="5">
        <f>IF(시군구!$Q114="","자료無",IF(시군구!$Q114=0,0,시군구!T114/시군구!$Q114))</f>
        <v>9.3023255813953487E-2</v>
      </c>
      <c r="V114" s="5">
        <f>IF(시군구!$Q114="","자료無",IF(시군구!$Q114=0,0,시군구!U114/시군구!$Q114))</f>
        <v>0.34883720930232559</v>
      </c>
      <c r="W114" s="5">
        <f>IF(시군구!$Q114="","자료無",IF(시군구!$Q114=0,0,시군구!V114/시군구!$Q114))</f>
        <v>0.37209302325581395</v>
      </c>
      <c r="X114" s="33">
        <f>IF(시군구!$Q114="","자료無",IF(시군구!$Q114=0,0,시군구!W114/시군구!$Q114))</f>
        <v>0.18604651162790697</v>
      </c>
      <c r="Y114" s="32">
        <f t="shared" si="62"/>
        <v>1</v>
      </c>
      <c r="Z114" s="5">
        <f>IF(시군구!$X114="","자료無",IF(시군구!$X114=0,0,시군구!Y114/시군구!$X114))</f>
        <v>6.6666666666666666E-2</v>
      </c>
      <c r="AA114" s="5"/>
      <c r="AB114" s="5">
        <f>IF(시군구!$X114="","자료無",IF(시군구!$X114=0,0,시군구!AA114/시군구!$X114))</f>
        <v>0.27777777777777779</v>
      </c>
      <c r="AC114" s="5">
        <f>IF(시군구!$X114="","자료無",IF(시군구!$X114=0,0,시군구!AB114/시군구!$X114))</f>
        <v>0.34444444444444444</v>
      </c>
      <c r="AD114" s="5">
        <f>IF(시군구!$X114="","자료無",IF(시군구!$X114=0,0,시군구!AC114/시군구!$X114))</f>
        <v>0.22222222222222221</v>
      </c>
      <c r="AE114" s="5">
        <f>IF(시군구!$X114="","자료無",IF(시군구!$X114=0,0,시군구!AD114/시군구!$X114))</f>
        <v>8.8888888888888892E-2</v>
      </c>
      <c r="AF114" s="32">
        <f t="shared" si="63"/>
        <v>1</v>
      </c>
      <c r="AG114" s="5">
        <f>IF(시군구!$AE114="","자료無",IF(시군구!$AE114=0,0,시군구!AF114/시군구!$AE114))</f>
        <v>3.125E-2</v>
      </c>
      <c r="AH114" s="5"/>
      <c r="AI114" s="5">
        <f>IF(시군구!$AE114="","자료無",IF(시군구!$AE114=0,0,시군구!AH114/시군구!$AE114))</f>
        <v>0.4375</v>
      </c>
      <c r="AJ114" s="5">
        <f>IF(시군구!$AE114="","자료無",IF(시군구!$AE114=0,0,시군구!AI114/시군구!$AE114))</f>
        <v>0.25</v>
      </c>
      <c r="AK114" s="5">
        <f>IF(시군구!$AE114="","자료無",IF(시군구!$AE114=0,0,시군구!AJ114/시군구!$AE114))</f>
        <v>0.15625</v>
      </c>
      <c r="AL114" s="5">
        <f>IF(시군구!$AE114="","자료無",IF(시군구!$AE114=0,0,시군구!AK114/시군구!$AE114))</f>
        <v>0.125</v>
      </c>
      <c r="AM114" s="32">
        <f t="shared" si="64"/>
        <v>1</v>
      </c>
      <c r="AN114" s="5">
        <f>IF(시군구!$AL114="","자료無",IF(시군구!$AL114=0,0,시군구!AM114/시군구!$AL114))</f>
        <v>6.6666666666666666E-2</v>
      </c>
      <c r="AO114" s="5"/>
      <c r="AP114" s="5">
        <f>IF(시군구!$AL114="","자료無",IF(시군구!$AL114=0,0,시군구!AO114/시군구!$AL114))</f>
        <v>0.13333333333333333</v>
      </c>
      <c r="AQ114" s="5">
        <f>IF(시군구!$AL114="","자료無",IF(시군구!$AL114=0,0,시군구!AP114/시군구!$AL114))</f>
        <v>0.46666666666666667</v>
      </c>
      <c r="AR114" s="5">
        <f>IF(시군구!$AL114="","자료無",IF(시군구!$AL114=0,0,시군구!AQ114/시군구!$AL114))</f>
        <v>0.2</v>
      </c>
      <c r="AS114" s="5">
        <f>IF(시군구!$AL114="","자료無",IF(시군구!$AL114=0,0,시군구!AR114/시군구!$AL114))</f>
        <v>0.13333333333333333</v>
      </c>
    </row>
    <row r="115" spans="1:45">
      <c r="B115" s="79" t="s">
        <v>143</v>
      </c>
      <c r="C115" s="87" t="s">
        <v>165</v>
      </c>
      <c r="D115" s="30">
        <f t="shared" si="59"/>
        <v>1</v>
      </c>
      <c r="E115" s="5">
        <f>IF(시군구!$C115="","자료無",IF(시군구!$C115=0,0,시군구!D115/시군구!$C115))</f>
        <v>9.9567099567099568E-2</v>
      </c>
      <c r="F115" s="5"/>
      <c r="G115" s="5">
        <f>IF(시군구!$C115="","자료無",IF(시군구!$C115=0,0,시군구!F115/시군구!$C115))</f>
        <v>0.354978354978355</v>
      </c>
      <c r="H115" s="5">
        <f>IF(시군구!$C115="","자료無",IF(시군구!$C115=0,0,시군구!G115/시군구!$C115))</f>
        <v>0.25974025974025972</v>
      </c>
      <c r="I115" s="5">
        <f>IF(시군구!$C115="","자료無",IF(시군구!$C115=0,0,시군구!H115/시군구!$C115))</f>
        <v>0.19480519480519481</v>
      </c>
      <c r="J115" s="5">
        <f>IF(시군구!$C115="","자료無",IF(시군구!$C115=0,0,시군구!I115/시군구!$C115))</f>
        <v>9.0909090909090912E-2</v>
      </c>
      <c r="K115" s="32">
        <f t="shared" si="60"/>
        <v>1</v>
      </c>
      <c r="L115" s="5">
        <f>IF(시군구!$J115="","자료無",IF(시군구!$J115=0,0,시군구!K115/시군구!$J115))</f>
        <v>0</v>
      </c>
      <c r="M115" s="5"/>
      <c r="N115" s="5">
        <f>IF(시군구!$J115="","자료無",IF(시군구!$J115=0,0,시군구!M115/시군구!$J115))</f>
        <v>0.21052631578947367</v>
      </c>
      <c r="O115" s="5">
        <f>IF(시군구!$J115="","자료無",IF(시군구!$J115=0,0,시군구!N115/시군구!$J115))</f>
        <v>0.63157894736842102</v>
      </c>
      <c r="P115" s="5">
        <f>IF(시군구!$J115="","자료無",IF(시군구!$J115=0,0,시군구!O115/시군구!$J115))</f>
        <v>0.15789473684210525</v>
      </c>
      <c r="Q115" s="5">
        <f>IF(시군구!$J115="","자료無",IF(시군구!$J115=0,0,시군구!P115/시군구!$J115))</f>
        <v>0</v>
      </c>
      <c r="R115" s="32">
        <f t="shared" si="61"/>
        <v>1</v>
      </c>
      <c r="S115" s="5">
        <f>IF(시군구!$Q115="","자료無",IF(시군구!$Q115=0,0,시군구!R115/시군구!$Q115))</f>
        <v>0</v>
      </c>
      <c r="T115" s="5"/>
      <c r="U115" s="5">
        <f>IF(시군구!$Q115="","자료無",IF(시군구!$Q115=0,0,시군구!T115/시군구!$Q115))</f>
        <v>7.4999999999999997E-2</v>
      </c>
      <c r="V115" s="5">
        <f>IF(시군구!$Q115="","자료無",IF(시군구!$Q115=0,0,시군구!U115/시군구!$Q115))</f>
        <v>0.32500000000000001</v>
      </c>
      <c r="W115" s="5">
        <f>IF(시군구!$Q115="","자료無",IF(시군구!$Q115=0,0,시군구!V115/시군구!$Q115))</f>
        <v>0.125</v>
      </c>
      <c r="X115" s="33">
        <f>IF(시군구!$Q115="","자료無",IF(시군구!$Q115=0,0,시군구!W115/시군구!$Q115))</f>
        <v>0.47499999999999998</v>
      </c>
      <c r="Y115" s="32">
        <f t="shared" si="62"/>
        <v>1</v>
      </c>
      <c r="Z115" s="5">
        <f>IF(시군구!$X115="","자료無",IF(시군구!$X115=0,0,시군구!Y115/시군구!$X115))</f>
        <v>5.3191489361702128E-2</v>
      </c>
      <c r="AA115" s="5"/>
      <c r="AB115" s="5">
        <f>IF(시군구!$X115="","자료無",IF(시군구!$X115=0,0,시군구!AA115/시군구!$X115))</f>
        <v>0.1702127659574468</v>
      </c>
      <c r="AC115" s="5">
        <f>IF(시군구!$X115="","자료無",IF(시군구!$X115=0,0,시군구!AB115/시군구!$X115))</f>
        <v>0.36170212765957449</v>
      </c>
      <c r="AD115" s="5">
        <f>IF(시군구!$X115="","자료無",IF(시군구!$X115=0,0,시군구!AC115/시군구!$X115))</f>
        <v>0.27659574468085107</v>
      </c>
      <c r="AE115" s="5">
        <f>IF(시군구!$X115="","자료無",IF(시군구!$X115=0,0,시군구!AD115/시군구!$X115))</f>
        <v>0.13829787234042554</v>
      </c>
      <c r="AF115" s="32">
        <f t="shared" si="63"/>
        <v>0.99999999999999989</v>
      </c>
      <c r="AG115" s="5">
        <f>IF(시군구!$AE115="","자료無",IF(시군구!$AE115=0,0,시군구!AF115/시군구!$AE115))</f>
        <v>0</v>
      </c>
      <c r="AH115" s="5"/>
      <c r="AI115" s="5">
        <f>IF(시군구!$AE115="","자료無",IF(시군구!$AE115=0,0,시군구!AH115/시군구!$AE115))</f>
        <v>0.5714285714285714</v>
      </c>
      <c r="AJ115" s="5">
        <f>IF(시군구!$AE115="","자료無",IF(시군구!$AE115=0,0,시군구!AI115/시군구!$AE115))</f>
        <v>0.25</v>
      </c>
      <c r="AK115" s="5">
        <f>IF(시군구!$AE115="","자료無",IF(시군구!$AE115=0,0,시군구!AJ115/시군구!$AE115))</f>
        <v>0.10714285714285714</v>
      </c>
      <c r="AL115" s="5">
        <f>IF(시군구!$AE115="","자료無",IF(시군구!$AE115=0,0,시군구!AK115/시군구!$AE115))</f>
        <v>7.1428571428571425E-2</v>
      </c>
      <c r="AM115" s="32">
        <f t="shared" si="64"/>
        <v>1</v>
      </c>
      <c r="AN115" s="5">
        <f>IF(시군구!$AL115="","자료無",IF(시군구!$AL115=0,0,시군구!AM115/시군구!$AL115))</f>
        <v>7.6923076923076927E-2</v>
      </c>
      <c r="AO115" s="5"/>
      <c r="AP115" s="5">
        <f>IF(시군구!$AL115="","자료無",IF(시군구!$AL115=0,0,시군구!AO115/시군구!$AL115))</f>
        <v>0.38461538461538464</v>
      </c>
      <c r="AQ115" s="5">
        <f>IF(시군구!$AL115="","자료無",IF(시군구!$AL115=0,0,시군구!AP115/시군구!$AL115))</f>
        <v>0.38461538461538464</v>
      </c>
      <c r="AR115" s="5">
        <f>IF(시군구!$AL115="","자료無",IF(시군구!$AL115=0,0,시군구!AQ115/시군구!$AL115))</f>
        <v>0</v>
      </c>
      <c r="AS115" s="5">
        <f>IF(시군구!$AL115="","자료無",IF(시군구!$AL115=0,0,시군구!AR115/시군구!$AL115))</f>
        <v>0.15384615384615385</v>
      </c>
    </row>
    <row r="116" spans="1:45" outlineLevel="1">
      <c r="A116" s="55" t="s">
        <v>166</v>
      </c>
      <c r="B116" s="67"/>
      <c r="C116" s="68"/>
      <c r="D116" s="69"/>
      <c r="E116" s="70">
        <f>SUBTOTAL(1,E85:E115)</f>
        <v>8.3395362904799777E-2</v>
      </c>
      <c r="F116" s="70"/>
      <c r="G116" s="70">
        <f>SUBTOTAL(1,G85:G115)</f>
        <v>0.29662119362674355</v>
      </c>
      <c r="H116" s="70">
        <f t="shared" ref="H116:J116" si="65">SUBTOTAL(1,H85:H115)</f>
        <v>0.30216996659542739</v>
      </c>
      <c r="I116" s="70">
        <f t="shared" si="65"/>
        <v>0.20996774597088391</v>
      </c>
      <c r="J116" s="70">
        <f t="shared" si="65"/>
        <v>0.10784573090214528</v>
      </c>
      <c r="K116" s="69"/>
      <c r="L116" s="70">
        <f t="shared" ref="L116" si="66">SUBTOTAL(1,L85:L115)</f>
        <v>1.6571262603896939E-2</v>
      </c>
      <c r="M116" s="70"/>
      <c r="N116" s="70">
        <f t="shared" ref="N116" si="67">SUBTOTAL(1,N85:N115)</f>
        <v>0.23586914792301544</v>
      </c>
      <c r="O116" s="70">
        <f t="shared" ref="O116" si="68">SUBTOTAL(1,O85:O115)</f>
        <v>0.51449947570438059</v>
      </c>
      <c r="P116" s="70">
        <f t="shared" ref="P116" si="69">SUBTOTAL(1,P85:P115)</f>
        <v>0.1512782426735563</v>
      </c>
      <c r="Q116" s="70">
        <f t="shared" ref="Q116" si="70">SUBTOTAL(1,Q85:Q115)</f>
        <v>8.178187109515074E-2</v>
      </c>
      <c r="R116" s="69"/>
      <c r="S116" s="70">
        <f t="shared" ref="S116" si="71">SUBTOTAL(1,S85:S115)</f>
        <v>4.4335207570398924E-3</v>
      </c>
      <c r="T116" s="70"/>
      <c r="U116" s="70">
        <f t="shared" ref="U116" si="72">SUBTOTAL(1,U85:U115)</f>
        <v>0.10078819884559334</v>
      </c>
      <c r="V116" s="70">
        <f t="shared" ref="V116" si="73">SUBTOTAL(1,V85:V115)</f>
        <v>0.30707714422992022</v>
      </c>
      <c r="W116" s="70">
        <f t="shared" ref="W116" si="74">SUBTOTAL(1,W85:W115)</f>
        <v>0.31065876449196017</v>
      </c>
      <c r="X116" s="70">
        <f t="shared" ref="X116" si="75">SUBTOTAL(1,X85:X115)</f>
        <v>0.2770423716754864</v>
      </c>
      <c r="Y116" s="69"/>
      <c r="Z116" s="70">
        <f t="shared" ref="Z116" si="76">SUBTOTAL(1,Z85:Z115)</f>
        <v>7.2519287705869892E-2</v>
      </c>
      <c r="AA116" s="70"/>
      <c r="AB116" s="70">
        <f t="shared" ref="AB116" si="77">SUBTOTAL(1,AB85:AB115)</f>
        <v>0.26899314955811771</v>
      </c>
      <c r="AC116" s="70">
        <f t="shared" ref="AC116" si="78">SUBTOTAL(1,AC85:AC115)</f>
        <v>0.35060704306516999</v>
      </c>
      <c r="AD116" s="70">
        <f t="shared" ref="AD116" si="79">SUBTOTAL(1,AD85:AD115)</f>
        <v>0.20247226981169764</v>
      </c>
      <c r="AE116" s="70">
        <f t="shared" ref="AE116" si="80">SUBTOTAL(1,AE85:AE115)</f>
        <v>0.1054082498591447</v>
      </c>
      <c r="AF116" s="69"/>
      <c r="AG116" s="70">
        <f t="shared" ref="AG116" si="81">SUBTOTAL(1,AG85:AG115)</f>
        <v>9.4373284199300966E-2</v>
      </c>
      <c r="AH116" s="70"/>
      <c r="AI116" s="70">
        <f t="shared" ref="AI116" si="82">SUBTOTAL(1,AI85:AI115)</f>
        <v>0.51238239809201336</v>
      </c>
      <c r="AJ116" s="70">
        <f t="shared" ref="AJ116" si="83">SUBTOTAL(1,AJ85:AJ115)</f>
        <v>0.19193623655695213</v>
      </c>
      <c r="AK116" s="70">
        <f t="shared" ref="AK116" si="84">SUBTOTAL(1,AK85:AK115)</f>
        <v>0.1155564014049071</v>
      </c>
      <c r="AL116" s="70">
        <f t="shared" ref="AL116" si="85">SUBTOTAL(1,AL85:AL115)</f>
        <v>8.575167974682664E-2</v>
      </c>
      <c r="AM116" s="69"/>
      <c r="AN116" s="70">
        <f t="shared" ref="AN116" si="86">SUBTOTAL(1,AN85:AN115)</f>
        <v>3.548329597073558E-2</v>
      </c>
      <c r="AO116" s="70"/>
      <c r="AP116" s="70">
        <f t="shared" ref="AP116" si="87">SUBTOTAL(1,AP85:AP115)</f>
        <v>0.3258564196176767</v>
      </c>
      <c r="AQ116" s="70">
        <f t="shared" ref="AQ116" si="88">SUBTOTAL(1,AQ85:AQ115)</f>
        <v>0.36948603744103659</v>
      </c>
      <c r="AR116" s="70">
        <f t="shared" ref="AR116" si="89">SUBTOTAL(1,AR85:AR115)</f>
        <v>0.17641391984211105</v>
      </c>
      <c r="AS116" s="70">
        <f t="shared" ref="AS116" si="90">SUBTOTAL(1,AS85:AS115)</f>
        <v>9.2760327128440193E-2</v>
      </c>
    </row>
    <row r="117" spans="1:45">
      <c r="B117" s="28" t="s">
        <v>167</v>
      </c>
      <c r="C117" s="90" t="s">
        <v>168</v>
      </c>
      <c r="D117" s="30">
        <f t="shared" si="59"/>
        <v>1</v>
      </c>
      <c r="E117" s="5">
        <f>IF(시군구!$C117="","자료無",IF(시군구!$C117=0,0,시군구!D117/시군구!$C117))</f>
        <v>8.1174438687392061E-2</v>
      </c>
      <c r="F117" s="5"/>
      <c r="G117" s="5">
        <f>IF(시군구!$C117="","자료無",IF(시군구!$C117=0,0,시군구!F117/시군구!$C117))</f>
        <v>0.28670120898100171</v>
      </c>
      <c r="H117" s="5">
        <f>IF(시군구!$C117="","자료無",IF(시군구!$C117=0,0,시군구!G117/시군구!$C117))</f>
        <v>0.29360967184801384</v>
      </c>
      <c r="I117" s="5">
        <f>IF(시군구!$C117="","자료無",IF(시군구!$C117=0,0,시군구!H117/시군구!$C117))</f>
        <v>0.23316062176165803</v>
      </c>
      <c r="J117" s="5">
        <f>IF(시군구!$C117="","자료無",IF(시군구!$C117=0,0,시군구!I117/시군구!$C117))</f>
        <v>0.10535405872193437</v>
      </c>
      <c r="K117" s="32">
        <f t="shared" si="60"/>
        <v>1</v>
      </c>
      <c r="L117" s="5">
        <f>IF(시군구!$J117="","자료無",IF(시군구!$J117=0,0,시군구!K117/시군구!$J117))</f>
        <v>0</v>
      </c>
      <c r="M117" s="5"/>
      <c r="N117" s="5">
        <f>IF(시군구!$J117="","자료無",IF(시군구!$J117=0,0,시군구!M117/시군구!$J117))</f>
        <v>0.20512820512820512</v>
      </c>
      <c r="O117" s="5">
        <f>IF(시군구!$J117="","자료無",IF(시군구!$J117=0,0,시군구!N117/시군구!$J117))</f>
        <v>0.28205128205128205</v>
      </c>
      <c r="P117" s="5">
        <f>IF(시군구!$J117="","자료無",IF(시군구!$J117=0,0,시군구!O117/시군구!$J117))</f>
        <v>0.28205128205128205</v>
      </c>
      <c r="Q117" s="5">
        <f>IF(시군구!$J117="","자료無",IF(시군구!$J117=0,0,시군구!P117/시군구!$J117))</f>
        <v>0.23076923076923078</v>
      </c>
      <c r="R117" s="32">
        <f t="shared" si="61"/>
        <v>1</v>
      </c>
      <c r="S117" s="5">
        <f>IF(시군구!$Q117="","자료無",IF(시군구!$Q117=0,0,시군구!R117/시군구!$Q117))</f>
        <v>1.8867924528301886E-2</v>
      </c>
      <c r="T117" s="5"/>
      <c r="U117" s="5">
        <f>IF(시군구!$Q117="","자료無",IF(시군구!$Q117=0,0,시군구!T117/시군구!$Q117))</f>
        <v>7.5471698113207544E-2</v>
      </c>
      <c r="V117" s="5">
        <f>IF(시군구!$Q117="","자료無",IF(시군구!$Q117=0,0,시군구!U117/시군구!$Q117))</f>
        <v>0.29245283018867924</v>
      </c>
      <c r="W117" s="5">
        <f>IF(시군구!$Q117="","자료無",IF(시군구!$Q117=0,0,시군구!V117/시군구!$Q117))</f>
        <v>0.31132075471698112</v>
      </c>
      <c r="X117" s="33">
        <f>IF(시군구!$Q117="","자료無",IF(시군구!$Q117=0,0,시군구!W117/시군구!$Q117))</f>
        <v>0.30188679245283018</v>
      </c>
      <c r="Y117" s="32">
        <f t="shared" si="62"/>
        <v>1</v>
      </c>
      <c r="Z117" s="5">
        <f>IF(시군구!$X117="","자료無",IF(시군구!$X117=0,0,시군구!Y117/시군구!$X117))</f>
        <v>6.7073170731707321E-2</v>
      </c>
      <c r="AA117" s="5"/>
      <c r="AB117" s="5">
        <f>IF(시군구!$X117="","자료無",IF(시군구!$X117=0,0,시군구!AA117/시군구!$X117))</f>
        <v>0.23780487804878048</v>
      </c>
      <c r="AC117" s="5">
        <f>IF(시군구!$X117="","자료無",IF(시군구!$X117=0,0,시군구!AB117/시군구!$X117))</f>
        <v>0.29878048780487804</v>
      </c>
      <c r="AD117" s="5">
        <f>IF(시군구!$X117="","자료無",IF(시군구!$X117=0,0,시군구!AC117/시군구!$X117))</f>
        <v>0.28048780487804881</v>
      </c>
      <c r="AE117" s="5">
        <f>IF(시군구!$X117="","자료無",IF(시군구!$X117=0,0,시군구!AD117/시군구!$X117))</f>
        <v>0.11585365853658537</v>
      </c>
      <c r="AF117" s="32">
        <f t="shared" si="63"/>
        <v>1</v>
      </c>
      <c r="AG117" s="5">
        <f>IF(시군구!$AE117="","자료無",IF(시군구!$AE117=0,0,시군구!AF117/시군구!$AE117))</f>
        <v>9.5238095238095233E-2</v>
      </c>
      <c r="AH117" s="5"/>
      <c r="AI117" s="5">
        <f>IF(시군구!$AE117="","자료無",IF(시군구!$AE117=0,0,시군구!AH117/시군구!$AE117))</f>
        <v>0.30952380952380953</v>
      </c>
      <c r="AJ117" s="5">
        <f>IF(시군구!$AE117="","자료無",IF(시군구!$AE117=0,0,시군구!AI117/시군구!$AE117))</f>
        <v>0.26190476190476192</v>
      </c>
      <c r="AK117" s="5">
        <f>IF(시군구!$AE117="","자료無",IF(시군구!$AE117=0,0,시군구!AJ117/시군구!$AE117))</f>
        <v>0.26190476190476192</v>
      </c>
      <c r="AL117" s="5">
        <f>IF(시군구!$AE117="","자료無",IF(시군구!$AE117=0,0,시군구!AK117/시군구!$AE117))</f>
        <v>7.1428571428571425E-2</v>
      </c>
      <c r="AM117" s="32">
        <f t="shared" si="64"/>
        <v>1</v>
      </c>
      <c r="AN117" s="5">
        <f>IF(시군구!$AL117="","자료無",IF(시군구!$AL117=0,0,시군구!AM117/시군구!$AL117))</f>
        <v>6.3829787234042548E-2</v>
      </c>
      <c r="AO117" s="5"/>
      <c r="AP117" s="5">
        <f>IF(시군구!$AL117="","자료無",IF(시군구!$AL117=0,0,시군구!AO117/시군구!$AL117))</f>
        <v>0.19148936170212766</v>
      </c>
      <c r="AQ117" s="5">
        <f>IF(시군구!$AL117="","자료無",IF(시군구!$AL117=0,0,시군구!AP117/시군구!$AL117))</f>
        <v>0.27659574468085107</v>
      </c>
      <c r="AR117" s="5">
        <f>IF(시군구!$AL117="","자료無",IF(시군구!$AL117=0,0,시군구!AQ117/시군구!$AL117))</f>
        <v>0.27659574468085107</v>
      </c>
      <c r="AS117" s="5">
        <f>IF(시군구!$AL117="","자료無",IF(시군구!$AL117=0,0,시군구!AR117/시군구!$AL117))</f>
        <v>0.19148936170212766</v>
      </c>
    </row>
    <row r="118" spans="1:45">
      <c r="B118" s="28" t="s">
        <v>167</v>
      </c>
      <c r="C118" s="89" t="s">
        <v>169</v>
      </c>
      <c r="D118" s="30">
        <f t="shared" si="59"/>
        <v>1</v>
      </c>
      <c r="E118" s="5">
        <f>IF(시군구!$C118="","자료無",IF(시군구!$C118=0,0,시군구!D118/시군구!$C118))</f>
        <v>7.5085324232081918E-2</v>
      </c>
      <c r="F118" s="5"/>
      <c r="G118" s="5">
        <f>IF(시군구!$C118="","자료無",IF(시군구!$C118=0,0,시군구!F118/시군구!$C118))</f>
        <v>0.29351535836177473</v>
      </c>
      <c r="H118" s="5">
        <f>IF(시군구!$C118="","자료無",IF(시군구!$C118=0,0,시군구!G118/시군구!$C118))</f>
        <v>0.29180887372013653</v>
      </c>
      <c r="I118" s="5">
        <f>IF(시군구!$C118="","자료無",IF(시군구!$C118=0,0,시군구!H118/시군구!$C118))</f>
        <v>0.23378839590443687</v>
      </c>
      <c r="J118" s="5">
        <f>IF(시군구!$C118="","자료無",IF(시군구!$C118=0,0,시군구!I118/시군구!$C118))</f>
        <v>0.10580204778156997</v>
      </c>
      <c r="K118" s="32">
        <f t="shared" si="60"/>
        <v>0.99999999999999989</v>
      </c>
      <c r="L118" s="5">
        <f>IF(시군구!$J118="","자료無",IF(시군구!$J118=0,0,시군구!K118/시군구!$J118))</f>
        <v>5.5555555555555552E-2</v>
      </c>
      <c r="M118" s="5"/>
      <c r="N118" s="5">
        <f>IF(시군구!$J118="","자료無",IF(시군구!$J118=0,0,시군구!M118/시군구!$J118))</f>
        <v>0.16666666666666666</v>
      </c>
      <c r="O118" s="5">
        <f>IF(시군구!$J118="","자료無",IF(시군구!$J118=0,0,시군구!N118/시군구!$J118))</f>
        <v>0.27777777777777779</v>
      </c>
      <c r="P118" s="5">
        <f>IF(시군구!$J118="","자료無",IF(시군구!$J118=0,0,시군구!O118/시군구!$J118))</f>
        <v>0.33333333333333331</v>
      </c>
      <c r="Q118" s="5">
        <f>IF(시군구!$J118="","자료無",IF(시군구!$J118=0,0,시군구!P118/시군구!$J118))</f>
        <v>0.16666666666666666</v>
      </c>
      <c r="R118" s="32">
        <f t="shared" si="61"/>
        <v>1</v>
      </c>
      <c r="S118" s="5">
        <f>IF(시군구!$Q118="","자료無",IF(시군구!$Q118=0,0,시군구!R118/시군구!$Q118))</f>
        <v>9.9009900990099011E-3</v>
      </c>
      <c r="T118" s="5"/>
      <c r="U118" s="5">
        <f>IF(시군구!$Q118="","자료無",IF(시군구!$Q118=0,0,시군구!T118/시군구!$Q118))</f>
        <v>0.10891089108910891</v>
      </c>
      <c r="V118" s="5">
        <f>IF(시군구!$Q118="","자료無",IF(시군구!$Q118=0,0,시군구!U118/시군구!$Q118))</f>
        <v>0.27722772277227725</v>
      </c>
      <c r="W118" s="5">
        <f>IF(시군구!$Q118="","자료無",IF(시군구!$Q118=0,0,시군구!V118/시군구!$Q118))</f>
        <v>0.16831683168316833</v>
      </c>
      <c r="X118" s="33">
        <f>IF(시군구!$Q118="","자료無",IF(시군구!$Q118=0,0,시군구!W118/시군구!$Q118))</f>
        <v>0.43564356435643564</v>
      </c>
      <c r="Y118" s="32">
        <f t="shared" si="62"/>
        <v>1</v>
      </c>
      <c r="Z118" s="5">
        <f>IF(시군구!$X118="","자료無",IF(시군구!$X118=0,0,시군구!Y118/시군구!$X118))</f>
        <v>7.4999999999999997E-2</v>
      </c>
      <c r="AA118" s="5"/>
      <c r="AB118" s="5">
        <f>IF(시군구!$X118="","자료無",IF(시군구!$X118=0,0,시군구!AA118/시군구!$X118))</f>
        <v>0.20624999999999999</v>
      </c>
      <c r="AC118" s="5">
        <f>IF(시군구!$X118="","자료無",IF(시군구!$X118=0,0,시군구!AB118/시군구!$X118))</f>
        <v>0.3125</v>
      </c>
      <c r="AD118" s="5">
        <f>IF(시군구!$X118="","자료無",IF(시군구!$X118=0,0,시군구!AC118/시군구!$X118))</f>
        <v>0.28125</v>
      </c>
      <c r="AE118" s="5">
        <f>IF(시군구!$X118="","자료無",IF(시군구!$X118=0,0,시군구!AD118/시군구!$X118))</f>
        <v>0.125</v>
      </c>
      <c r="AF118" s="32">
        <f t="shared" si="63"/>
        <v>0.99999999999999989</v>
      </c>
      <c r="AG118" s="5">
        <f>IF(시군구!$AE118="","자료無",IF(시군구!$AE118=0,0,시군구!AF118/시군구!$AE118))</f>
        <v>7.1428571428571425E-2</v>
      </c>
      <c r="AH118" s="5"/>
      <c r="AI118" s="5">
        <f>IF(시군구!$AE118="","자료無",IF(시군구!$AE118=0,0,시군구!AH118/시군구!$AE118))</f>
        <v>0.31428571428571428</v>
      </c>
      <c r="AJ118" s="5">
        <f>IF(시군구!$AE118="","자료無",IF(시군구!$AE118=0,0,시군구!AI118/시군구!$AE118))</f>
        <v>0.4</v>
      </c>
      <c r="AK118" s="5">
        <f>IF(시군구!$AE118="","자료無",IF(시군구!$AE118=0,0,시군구!AJ118/시군구!$AE118))</f>
        <v>0.17142857142857143</v>
      </c>
      <c r="AL118" s="5">
        <f>IF(시군구!$AE118="","자료無",IF(시군구!$AE118=0,0,시군구!AK118/시군구!$AE118))</f>
        <v>4.2857142857142858E-2</v>
      </c>
      <c r="AM118" s="32">
        <f t="shared" si="64"/>
        <v>1</v>
      </c>
      <c r="AN118" s="5">
        <f>IF(시군구!$AL118="","자료無",IF(시군구!$AL118=0,0,시군구!AM118/시군구!$AL118))</f>
        <v>7.4999999999999997E-2</v>
      </c>
      <c r="AO118" s="5"/>
      <c r="AP118" s="5">
        <f>IF(시군구!$AL118="","자료無",IF(시군구!$AL118=0,0,시군구!AO118/시군구!$AL118))</f>
        <v>0.27500000000000002</v>
      </c>
      <c r="AQ118" s="5">
        <f>IF(시군구!$AL118="","자료無",IF(시군구!$AL118=0,0,시군구!AP118/시군구!$AL118))</f>
        <v>0.32500000000000001</v>
      </c>
      <c r="AR118" s="5">
        <f>IF(시군구!$AL118="","자료無",IF(시군구!$AL118=0,0,시군구!AQ118/시군구!$AL118))</f>
        <v>0.3</v>
      </c>
      <c r="AS118" s="5">
        <f>IF(시군구!$AL118="","자료無",IF(시군구!$AL118=0,0,시군구!AR118/시군구!$AL118))</f>
        <v>2.5000000000000001E-2</v>
      </c>
    </row>
    <row r="119" spans="1:45">
      <c r="B119" s="28" t="s">
        <v>167</v>
      </c>
      <c r="C119" s="89" t="s">
        <v>170</v>
      </c>
      <c r="D119" s="30">
        <f t="shared" si="59"/>
        <v>1</v>
      </c>
      <c r="E119" s="5">
        <f>IF(시군구!$C119="","자료無",IF(시군구!$C119=0,0,시군구!D119/시군구!$C119))</f>
        <v>8.226691042047532E-2</v>
      </c>
      <c r="F119" s="5"/>
      <c r="G119" s="5">
        <f>IF(시군구!$C119="","자료無",IF(시군구!$C119=0,0,시군구!F119/시군구!$C119))</f>
        <v>0.28884826325411334</v>
      </c>
      <c r="H119" s="5">
        <f>IF(시군구!$C119="","자료無",IF(시군구!$C119=0,0,시군구!G119/시군구!$C119))</f>
        <v>0.29981718464351004</v>
      </c>
      <c r="I119" s="5">
        <f>IF(시군구!$C119="","자료無",IF(시군구!$C119=0,0,시군구!H119/시군구!$C119))</f>
        <v>0.22851919561243145</v>
      </c>
      <c r="J119" s="5">
        <f>IF(시군구!$C119="","자료無",IF(시군구!$C119=0,0,시군구!I119/시군구!$C119))</f>
        <v>0.10054844606946983</v>
      </c>
      <c r="K119" s="32">
        <f t="shared" si="60"/>
        <v>1</v>
      </c>
      <c r="L119" s="5">
        <f>IF(시군구!$J119="","자료無",IF(시군구!$J119=0,0,시군구!K119/시군구!$J119))</f>
        <v>0</v>
      </c>
      <c r="M119" s="5"/>
      <c r="N119" s="5">
        <f>IF(시군구!$J119="","자료無",IF(시군구!$J119=0,0,시군구!M119/시군구!$J119))</f>
        <v>0.27777777777777779</v>
      </c>
      <c r="O119" s="5">
        <f>IF(시군구!$J119="","자료無",IF(시군구!$J119=0,0,시군구!N119/시군구!$J119))</f>
        <v>0.18518518518518517</v>
      </c>
      <c r="P119" s="5">
        <f>IF(시군구!$J119="","자료無",IF(시군구!$J119=0,0,시군구!O119/시군구!$J119))</f>
        <v>0.42592592592592593</v>
      </c>
      <c r="Q119" s="5">
        <f>IF(시군구!$J119="","자료無",IF(시군구!$J119=0,0,시군구!P119/시군구!$J119))</f>
        <v>0.1111111111111111</v>
      </c>
      <c r="R119" s="32">
        <f t="shared" si="61"/>
        <v>1</v>
      </c>
      <c r="S119" s="5">
        <f>IF(시군구!$Q119="","자료無",IF(시군구!$Q119=0,0,시군구!R119/시군구!$Q119))</f>
        <v>0</v>
      </c>
      <c r="T119" s="5"/>
      <c r="U119" s="5">
        <f>IF(시군구!$Q119="","자료無",IF(시군구!$Q119=0,0,시군구!T119/시군구!$Q119))</f>
        <v>0.16455696202531644</v>
      </c>
      <c r="V119" s="5">
        <f>IF(시군구!$Q119="","자료無",IF(시군구!$Q119=0,0,시군구!U119/시군구!$Q119))</f>
        <v>0.24050632911392406</v>
      </c>
      <c r="W119" s="5">
        <f>IF(시군구!$Q119="","자료無",IF(시군구!$Q119=0,0,시군구!V119/시군구!$Q119))</f>
        <v>0.26582278481012656</v>
      </c>
      <c r="X119" s="33">
        <f>IF(시군구!$Q119="","자료無",IF(시군구!$Q119=0,0,시군구!W119/시군구!$Q119))</f>
        <v>0.32911392405063289</v>
      </c>
      <c r="Y119" s="32">
        <f t="shared" si="62"/>
        <v>1</v>
      </c>
      <c r="Z119" s="5">
        <f>IF(시군구!$X119="","자료無",IF(시군구!$X119=0,0,시군구!Y119/시군구!$X119))</f>
        <v>8.7591240875912413E-2</v>
      </c>
      <c r="AA119" s="5"/>
      <c r="AB119" s="5">
        <f>IF(시군구!$X119="","자료無",IF(시군구!$X119=0,0,시군구!AA119/시군구!$X119))</f>
        <v>0.26277372262773724</v>
      </c>
      <c r="AC119" s="5">
        <f>IF(시군구!$X119="","자료無",IF(시군구!$X119=0,0,시군구!AB119/시군구!$X119))</f>
        <v>0.32846715328467152</v>
      </c>
      <c r="AD119" s="5">
        <f>IF(시군구!$X119="","자료無",IF(시군구!$X119=0,0,시군구!AC119/시군구!$X119))</f>
        <v>0.18978102189781021</v>
      </c>
      <c r="AE119" s="5">
        <f>IF(시군구!$X119="","자료無",IF(시군구!$X119=0,0,시군구!AD119/시군구!$X119))</f>
        <v>0.13138686131386862</v>
      </c>
      <c r="AF119" s="32">
        <f t="shared" si="63"/>
        <v>1</v>
      </c>
      <c r="AG119" s="5">
        <f>IF(시군구!$AE119="","자료無",IF(시군구!$AE119=0,0,시군구!AF119/시군구!$AE119))</f>
        <v>7.3170731707317069E-2</v>
      </c>
      <c r="AH119" s="5"/>
      <c r="AI119" s="5">
        <f>IF(시군구!$AE119="","자료無",IF(시군구!$AE119=0,0,시군구!AH119/시군구!$AE119))</f>
        <v>0.36585365853658536</v>
      </c>
      <c r="AJ119" s="5">
        <f>IF(시군구!$AE119="","자료無",IF(시군구!$AE119=0,0,시군구!AI119/시군구!$AE119))</f>
        <v>0.17073170731707318</v>
      </c>
      <c r="AK119" s="5">
        <f>IF(시군구!$AE119="","자료無",IF(시군구!$AE119=0,0,시군구!AJ119/시군구!$AE119))</f>
        <v>0.26829268292682928</v>
      </c>
      <c r="AL119" s="5">
        <f>IF(시군구!$AE119="","자료無",IF(시군구!$AE119=0,0,시군구!AK119/시군구!$AE119))</f>
        <v>0.12195121951219512</v>
      </c>
      <c r="AM119" s="32">
        <f t="shared" si="64"/>
        <v>0.99999999999999989</v>
      </c>
      <c r="AN119" s="5">
        <f>IF(시군구!$AL119="","자료無",IF(시군구!$AL119=0,0,시군구!AM119/시군구!$AL119))</f>
        <v>6.3291139240506333E-2</v>
      </c>
      <c r="AO119" s="5"/>
      <c r="AP119" s="5">
        <f>IF(시군구!$AL119="","자료無",IF(시군구!$AL119=0,0,시군구!AO119/시군구!$AL119))</f>
        <v>0.17721518987341772</v>
      </c>
      <c r="AQ119" s="5">
        <f>IF(시군구!$AL119="","자료無",IF(시군구!$AL119=0,0,시군구!AP119/시군구!$AL119))</f>
        <v>0.29113924050632911</v>
      </c>
      <c r="AR119" s="5">
        <f>IF(시군구!$AL119="","자료無",IF(시군구!$AL119=0,0,시군구!AQ119/시군구!$AL119))</f>
        <v>0.39240506329113922</v>
      </c>
      <c r="AS119" s="5">
        <f>IF(시군구!$AL119="","자료無",IF(시군구!$AL119=0,0,시군구!AR119/시군구!$AL119))</f>
        <v>7.5949367088607597E-2</v>
      </c>
    </row>
    <row r="120" spans="1:45">
      <c r="B120" s="28" t="s">
        <v>167</v>
      </c>
      <c r="C120" s="89" t="s">
        <v>171</v>
      </c>
      <c r="D120" s="30">
        <f t="shared" si="59"/>
        <v>1</v>
      </c>
      <c r="E120" s="5">
        <f>IF(시군구!$C120="","자료無",IF(시군구!$C120=0,0,시군구!D120/시군구!$C120))</f>
        <v>0.11646586345381527</v>
      </c>
      <c r="F120" s="5"/>
      <c r="G120" s="5">
        <f>IF(시군구!$C120="","자료無",IF(시군구!$C120=0,0,시군구!F120/시군구!$C120))</f>
        <v>0.31325301204819278</v>
      </c>
      <c r="H120" s="5">
        <f>IF(시군구!$C120="","자료無",IF(시군구!$C120=0,0,시군구!G120/시군구!$C120))</f>
        <v>0.24899598393574296</v>
      </c>
      <c r="I120" s="5">
        <f>IF(시군구!$C120="","자료無",IF(시군구!$C120=0,0,시군구!H120/시군구!$C120))</f>
        <v>0.19678714859437751</v>
      </c>
      <c r="J120" s="5">
        <f>IF(시군구!$C120="","자료無",IF(시군구!$C120=0,0,시군구!I120/시군구!$C120))</f>
        <v>0.12449799196787148</v>
      </c>
      <c r="K120" s="32">
        <f t="shared" si="60"/>
        <v>1</v>
      </c>
      <c r="L120" s="5">
        <f>IF(시군구!$J120="","자료無",IF(시군구!$J120=0,0,시군구!K120/시군구!$J120))</f>
        <v>3.4482758620689655E-2</v>
      </c>
      <c r="M120" s="5"/>
      <c r="N120" s="5">
        <f>IF(시군구!$J120="","자료無",IF(시군구!$J120=0,0,시군구!M120/시군구!$J120))</f>
        <v>0.17241379310344829</v>
      </c>
      <c r="O120" s="5">
        <f>IF(시군구!$J120="","자료無",IF(시군구!$J120=0,0,시군구!N120/시군구!$J120))</f>
        <v>0.20689655172413793</v>
      </c>
      <c r="P120" s="5">
        <f>IF(시군구!$J120="","자료無",IF(시군구!$J120=0,0,시군구!O120/시군구!$J120))</f>
        <v>0.41379310344827586</v>
      </c>
      <c r="Q120" s="5">
        <f>IF(시군구!$J120="","자료無",IF(시군구!$J120=0,0,시군구!P120/시군구!$J120))</f>
        <v>0.17241379310344829</v>
      </c>
      <c r="R120" s="32">
        <f t="shared" si="61"/>
        <v>1</v>
      </c>
      <c r="S120" s="5">
        <f>IF(시군구!$Q120="","자료無",IF(시군구!$Q120=0,0,시군구!R120/시군구!$Q120))</f>
        <v>0</v>
      </c>
      <c r="T120" s="5"/>
      <c r="U120" s="5">
        <f>IF(시군구!$Q120="","자료無",IF(시군구!$Q120=0,0,시군구!T120/시군구!$Q120))</f>
        <v>9.6153846153846159E-2</v>
      </c>
      <c r="V120" s="5">
        <f>IF(시군구!$Q120="","자료無",IF(시군구!$Q120=0,0,시군구!U120/시군구!$Q120))</f>
        <v>0.19230769230769232</v>
      </c>
      <c r="W120" s="5">
        <f>IF(시군구!$Q120="","자료無",IF(시군구!$Q120=0,0,시군구!V120/시군구!$Q120))</f>
        <v>0.30769230769230771</v>
      </c>
      <c r="X120" s="33">
        <f>IF(시군구!$Q120="","자료無",IF(시군구!$Q120=0,0,시군구!W120/시군구!$Q120))</f>
        <v>0.40384615384615385</v>
      </c>
      <c r="Y120" s="32">
        <f t="shared" si="62"/>
        <v>1</v>
      </c>
      <c r="Z120" s="5">
        <f>IF(시군구!$X120="","자료無",IF(시군구!$X120=0,0,시군구!Y120/시군구!$X120))</f>
        <v>6.1538461538461542E-2</v>
      </c>
      <c r="AA120" s="5"/>
      <c r="AB120" s="5">
        <f>IF(시군구!$X120="","자료無",IF(시군구!$X120=0,0,시군구!AA120/시군구!$X120))</f>
        <v>0.23076923076923078</v>
      </c>
      <c r="AC120" s="5">
        <f>IF(시군구!$X120="","자료無",IF(시군구!$X120=0,0,시군구!AB120/시군구!$X120))</f>
        <v>0.33846153846153848</v>
      </c>
      <c r="AD120" s="5">
        <f>IF(시군구!$X120="","자료無",IF(시군구!$X120=0,0,시군구!AC120/시군구!$X120))</f>
        <v>0.29230769230769232</v>
      </c>
      <c r="AE120" s="5">
        <f>IF(시군구!$X120="","자료無",IF(시군구!$X120=0,0,시군구!AD120/시군구!$X120))</f>
        <v>7.6923076923076927E-2</v>
      </c>
      <c r="AF120" s="32">
        <f t="shared" si="63"/>
        <v>0.99999999999999989</v>
      </c>
      <c r="AG120" s="5">
        <f>IF(시군구!$AE120="","자료無",IF(시군구!$AE120=0,0,시군구!AF120/시군구!$AE120))</f>
        <v>0</v>
      </c>
      <c r="AH120" s="5"/>
      <c r="AI120" s="5">
        <f>IF(시군구!$AE120="","자료無",IF(시군구!$AE120=0,0,시군구!AH120/시군구!$AE120))</f>
        <v>0.2857142857142857</v>
      </c>
      <c r="AJ120" s="5">
        <f>IF(시군구!$AE120="","자료無",IF(시군구!$AE120=0,0,시군구!AI120/시군구!$AE120))</f>
        <v>0.42857142857142855</v>
      </c>
      <c r="AK120" s="5">
        <f>IF(시군구!$AE120="","자료無",IF(시군구!$AE120=0,0,시군구!AJ120/시군구!$AE120))</f>
        <v>0.2857142857142857</v>
      </c>
      <c r="AL120" s="5">
        <f>IF(시군구!$AE120="","자료無",IF(시군구!$AE120=0,0,시군구!AK120/시군구!$AE120))</f>
        <v>0</v>
      </c>
      <c r="AM120" s="32">
        <f t="shared" si="64"/>
        <v>1</v>
      </c>
      <c r="AN120" s="5">
        <f>IF(시군구!$AL120="","자료無",IF(시군구!$AL120=0,0,시군구!AM120/시군구!$AL120))</f>
        <v>8.3333333333333329E-2</v>
      </c>
      <c r="AO120" s="5"/>
      <c r="AP120" s="5">
        <f>IF(시군구!$AL120="","자료無",IF(시군구!$AL120=0,0,시군구!AO120/시군구!$AL120))</f>
        <v>0.16666666666666666</v>
      </c>
      <c r="AQ120" s="5">
        <f>IF(시군구!$AL120="","자료無",IF(시군구!$AL120=0,0,시군구!AP120/시군구!$AL120))</f>
        <v>0.16666666666666666</v>
      </c>
      <c r="AR120" s="5">
        <f>IF(시군구!$AL120="","자료無",IF(시군구!$AL120=0,0,시군구!AQ120/시군구!$AL120))</f>
        <v>0.33333333333333331</v>
      </c>
      <c r="AS120" s="5">
        <f>IF(시군구!$AL120="","자료無",IF(시군구!$AL120=0,0,시군구!AR120/시군구!$AL120))</f>
        <v>0.25</v>
      </c>
    </row>
    <row r="121" spans="1:45">
      <c r="B121" s="28" t="s">
        <v>167</v>
      </c>
      <c r="C121" s="89" t="s">
        <v>172</v>
      </c>
      <c r="D121" s="30">
        <f t="shared" si="59"/>
        <v>1</v>
      </c>
      <c r="E121" s="5">
        <f>IF(시군구!$C121="","자료無",IF(시군구!$C121=0,0,시군구!D121/시군구!$C121))</f>
        <v>5.2863436123348019E-2</v>
      </c>
      <c r="F121" s="5"/>
      <c r="G121" s="5">
        <f>IF(시군구!$C121="","자료無",IF(시군구!$C121=0,0,시군구!F121/시군구!$C121))</f>
        <v>0.26431718061674009</v>
      </c>
      <c r="H121" s="5">
        <f>IF(시군구!$C121="","자료無",IF(시군구!$C121=0,0,시군구!G121/시군구!$C121))</f>
        <v>0.32599118942731276</v>
      </c>
      <c r="I121" s="5">
        <f>IF(시군구!$C121="","자료無",IF(시군구!$C121=0,0,시군구!H121/시군구!$C121))</f>
        <v>0.23348017621145375</v>
      </c>
      <c r="J121" s="5">
        <f>IF(시군구!$C121="","자료無",IF(시군구!$C121=0,0,시군구!I121/시군구!$C121))</f>
        <v>0.12334801762114538</v>
      </c>
      <c r="K121" s="32">
        <f t="shared" si="60"/>
        <v>1</v>
      </c>
      <c r="L121" s="5">
        <f>IF(시군구!$J121="","자료無",IF(시군구!$J121=0,0,시군구!K121/시군구!$J121))</f>
        <v>0</v>
      </c>
      <c r="M121" s="5"/>
      <c r="N121" s="5">
        <f>IF(시군구!$J121="","자료無",IF(시군구!$J121=0,0,시군구!M121/시군구!$J121))</f>
        <v>0.1111111111111111</v>
      </c>
      <c r="O121" s="5">
        <f>IF(시군구!$J121="","자료無",IF(시군구!$J121=0,0,시군구!N121/시군구!$J121))</f>
        <v>0.27777777777777779</v>
      </c>
      <c r="P121" s="5">
        <f>IF(시군구!$J121="","자료無",IF(시군구!$J121=0,0,시군구!O121/시군구!$J121))</f>
        <v>0.5</v>
      </c>
      <c r="Q121" s="5">
        <f>IF(시군구!$J121="","자료無",IF(시군구!$J121=0,0,시군구!P121/시군구!$J121))</f>
        <v>0.1111111111111111</v>
      </c>
      <c r="R121" s="32">
        <f t="shared" si="61"/>
        <v>1</v>
      </c>
      <c r="S121" s="5">
        <f>IF(시군구!$Q121="","자료無",IF(시군구!$Q121=0,0,시군구!R121/시군구!$Q121))</f>
        <v>0</v>
      </c>
      <c r="T121" s="5"/>
      <c r="U121" s="5">
        <f>IF(시군구!$Q121="","자료無",IF(시군구!$Q121=0,0,시군구!T121/시군구!$Q121))</f>
        <v>0</v>
      </c>
      <c r="V121" s="5">
        <f>IF(시군구!$Q121="","자료無",IF(시군구!$Q121=0,0,시군구!U121/시군구!$Q121))</f>
        <v>0.11538461538461539</v>
      </c>
      <c r="W121" s="5">
        <f>IF(시군구!$Q121="","자료無",IF(시군구!$Q121=0,0,시군구!V121/시군구!$Q121))</f>
        <v>0.34615384615384615</v>
      </c>
      <c r="X121" s="33">
        <f>IF(시군구!$Q121="","자료無",IF(시군구!$Q121=0,0,시군구!W121/시군구!$Q121))</f>
        <v>0.53846153846153844</v>
      </c>
      <c r="Y121" s="32">
        <f t="shared" si="62"/>
        <v>0.99999999999999989</v>
      </c>
      <c r="Z121" s="5">
        <f>IF(시군구!$X121="","자료無",IF(시군구!$X121=0,0,시군구!Y121/시군구!$X121))</f>
        <v>0</v>
      </c>
      <c r="AA121" s="5"/>
      <c r="AB121" s="5">
        <f>IF(시군구!$X121="","자료無",IF(시군구!$X121=0,0,시군구!AA121/시군구!$X121))</f>
        <v>0.22727272727272727</v>
      </c>
      <c r="AC121" s="5">
        <f>IF(시군구!$X121="","자료無",IF(시군구!$X121=0,0,시군구!AB121/시군구!$X121))</f>
        <v>0.34090909090909088</v>
      </c>
      <c r="AD121" s="5">
        <f>IF(시군구!$X121="","자료無",IF(시군구!$X121=0,0,시군구!AC121/시군구!$X121))</f>
        <v>0.29545454545454547</v>
      </c>
      <c r="AE121" s="5">
        <f>IF(시군구!$X121="","자료無",IF(시군구!$X121=0,0,시군구!AD121/시군구!$X121))</f>
        <v>0.13636363636363635</v>
      </c>
      <c r="AF121" s="32">
        <f t="shared" si="63"/>
        <v>1</v>
      </c>
      <c r="AG121" s="5">
        <f>IF(시군구!$AE121="","자료無",IF(시군구!$AE121=0,0,시군구!AF121/시군구!$AE121))</f>
        <v>0</v>
      </c>
      <c r="AH121" s="5"/>
      <c r="AI121" s="5">
        <f>IF(시군구!$AE121="","자료無",IF(시군구!$AE121=0,0,시군구!AH121/시군구!$AE121))</f>
        <v>0</v>
      </c>
      <c r="AJ121" s="5">
        <f>IF(시군구!$AE121="","자료無",IF(시군구!$AE121=0,0,시군구!AI121/시군구!$AE121))</f>
        <v>0.25</v>
      </c>
      <c r="AK121" s="5">
        <f>IF(시군구!$AE121="","자료無",IF(시군구!$AE121=0,0,시군구!AJ121/시군구!$AE121))</f>
        <v>0.75</v>
      </c>
      <c r="AL121" s="5">
        <f>IF(시군구!$AE121="","자료無",IF(시군구!$AE121=0,0,시군구!AK121/시군구!$AE121))</f>
        <v>0</v>
      </c>
      <c r="AM121" s="32">
        <f t="shared" si="64"/>
        <v>1</v>
      </c>
      <c r="AN121" s="5">
        <f>IF(시군구!$AL121="","자료無",IF(시군구!$AL121=0,0,시군구!AM121/시군구!$AL121))</f>
        <v>0</v>
      </c>
      <c r="AO121" s="5"/>
      <c r="AP121" s="5">
        <f>IF(시군구!$AL121="","자료無",IF(시군구!$AL121=0,0,시군구!AO121/시군구!$AL121))</f>
        <v>0</v>
      </c>
      <c r="AQ121" s="5">
        <f>IF(시군구!$AL121="","자료無",IF(시군구!$AL121=0,0,시군구!AP121/시군구!$AL121))</f>
        <v>0.22222222222222221</v>
      </c>
      <c r="AR121" s="5">
        <f>IF(시군구!$AL121="","자료無",IF(시군구!$AL121=0,0,시군구!AQ121/시군구!$AL121))</f>
        <v>0.66666666666666663</v>
      </c>
      <c r="AS121" s="5">
        <f>IF(시군구!$AL121="","자료無",IF(시군구!$AL121=0,0,시군구!AR121/시군구!$AL121))</f>
        <v>0.1111111111111111</v>
      </c>
    </row>
    <row r="122" spans="1:45">
      <c r="B122" s="28" t="s">
        <v>167</v>
      </c>
      <c r="C122" s="89" t="s">
        <v>173</v>
      </c>
      <c r="D122" s="30">
        <f t="shared" si="59"/>
        <v>0.99999999999999989</v>
      </c>
      <c r="E122" s="5">
        <f>IF(시군구!$C122="","자료無",IF(시군구!$C122=0,0,시군구!D122/시군구!$C122))</f>
        <v>0.10222222222222223</v>
      </c>
      <c r="F122" s="5"/>
      <c r="G122" s="5">
        <f>IF(시군구!$C122="","자료無",IF(시군구!$C122=0,0,시군구!F122/시군구!$C122))</f>
        <v>0.30666666666666664</v>
      </c>
      <c r="H122" s="5">
        <f>IF(시군구!$C122="","자료無",IF(시군구!$C122=0,0,시군구!G122/시군구!$C122))</f>
        <v>0.34666666666666668</v>
      </c>
      <c r="I122" s="5">
        <f>IF(시군구!$C122="","자료無",IF(시군구!$C122=0,0,시군구!H122/시군구!$C122))</f>
        <v>0.23555555555555555</v>
      </c>
      <c r="J122" s="5">
        <f>IF(시군구!$C122="","자료無",IF(시군구!$C122=0,0,시군구!I122/시군구!$C122))</f>
        <v>8.8888888888888889E-3</v>
      </c>
      <c r="K122" s="32">
        <f t="shared" si="60"/>
        <v>1</v>
      </c>
      <c r="L122" s="5">
        <f>IF(시군구!$J122="","자료無",IF(시군구!$J122=0,0,시군구!K122/시군구!$J122))</f>
        <v>0</v>
      </c>
      <c r="M122" s="5"/>
      <c r="N122" s="5">
        <f>IF(시군구!$J122="","자료無",IF(시군구!$J122=0,0,시군구!M122/시군구!$J122))</f>
        <v>0.22222222222222221</v>
      </c>
      <c r="O122" s="5">
        <f>IF(시군구!$J122="","자료無",IF(시군구!$J122=0,0,시군구!N122/시군구!$J122))</f>
        <v>0.33333333333333331</v>
      </c>
      <c r="P122" s="5">
        <f>IF(시군구!$J122="","자료無",IF(시군구!$J122=0,0,시군구!O122/시군구!$J122))</f>
        <v>0.44444444444444442</v>
      </c>
      <c r="Q122" s="5">
        <f>IF(시군구!$J122="","자료無",IF(시군구!$J122=0,0,시군구!P122/시군구!$J122))</f>
        <v>0</v>
      </c>
      <c r="R122" s="32">
        <f t="shared" si="61"/>
        <v>1</v>
      </c>
      <c r="S122" s="5">
        <f>IF(시군구!$Q122="","자료無",IF(시군구!$Q122=0,0,시군구!R122/시군구!$Q122))</f>
        <v>2.3255813953488372E-2</v>
      </c>
      <c r="T122" s="5"/>
      <c r="U122" s="5">
        <f>IF(시군구!$Q122="","자료無",IF(시군구!$Q122=0,0,시군구!T122/시군구!$Q122))</f>
        <v>9.3023255813953487E-2</v>
      </c>
      <c r="V122" s="5">
        <f>IF(시군구!$Q122="","자료無",IF(시군구!$Q122=0,0,시군구!U122/시군구!$Q122))</f>
        <v>0.23255813953488372</v>
      </c>
      <c r="W122" s="5">
        <f>IF(시군구!$Q122="","자료無",IF(시군구!$Q122=0,0,시군구!V122/시군구!$Q122))</f>
        <v>0.2558139534883721</v>
      </c>
      <c r="X122" s="33">
        <f>IF(시군구!$Q122="","자료無",IF(시군구!$Q122=0,0,시군구!W122/시군구!$Q122))</f>
        <v>0.39534883720930231</v>
      </c>
      <c r="Y122" s="32">
        <f t="shared" si="62"/>
        <v>1</v>
      </c>
      <c r="Z122" s="5">
        <f>IF(시군구!$X122="","자료無",IF(시군구!$X122=0,0,시군구!Y122/시군구!$X122))</f>
        <v>0.10526315789473684</v>
      </c>
      <c r="AA122" s="5"/>
      <c r="AB122" s="5">
        <f>IF(시군구!$X122="","자료無",IF(시군구!$X122=0,0,시군구!AA122/시군구!$X122))</f>
        <v>0.2982456140350877</v>
      </c>
      <c r="AC122" s="5">
        <f>IF(시군구!$X122="","자료無",IF(시군구!$X122=0,0,시군구!AB122/시군구!$X122))</f>
        <v>0.33333333333333331</v>
      </c>
      <c r="AD122" s="5">
        <f>IF(시군구!$X122="","자료無",IF(시군구!$X122=0,0,시군구!AC122/시군구!$X122))</f>
        <v>0.26315789473684209</v>
      </c>
      <c r="AE122" s="5">
        <f>IF(시군구!$X122="","자료無",IF(시군구!$X122=0,0,시군구!AD122/시군구!$X122))</f>
        <v>0</v>
      </c>
      <c r="AF122" s="32">
        <f t="shared" si="63"/>
        <v>1</v>
      </c>
      <c r="AG122" s="5">
        <f>IF(시군구!$AE122="","자료無",IF(시군구!$AE122=0,0,시군구!AF122/시군구!$AE122))</f>
        <v>0</v>
      </c>
      <c r="AH122" s="5"/>
      <c r="AI122" s="5">
        <f>IF(시군구!$AE122="","자료無",IF(시군구!$AE122=0,0,시군구!AH122/시군구!$AE122))</f>
        <v>0.33333333333333331</v>
      </c>
      <c r="AJ122" s="5">
        <f>IF(시군구!$AE122="","자료無",IF(시군구!$AE122=0,0,시군구!AI122/시군구!$AE122))</f>
        <v>0.33333333333333331</v>
      </c>
      <c r="AK122" s="5">
        <f>IF(시군구!$AE122="","자료無",IF(시군구!$AE122=0,0,시군구!AJ122/시군구!$AE122))</f>
        <v>0.33333333333333331</v>
      </c>
      <c r="AL122" s="5">
        <f>IF(시군구!$AE122="","자료無",IF(시군구!$AE122=0,0,시군구!AK122/시군구!$AE122))</f>
        <v>0</v>
      </c>
      <c r="AM122" s="32">
        <f t="shared" si="64"/>
        <v>1</v>
      </c>
      <c r="AN122" s="5">
        <f>IF(시군구!$AL122="","자료無",IF(시군구!$AL122=0,0,시군구!AM122/시군구!$AL122))</f>
        <v>0</v>
      </c>
      <c r="AO122" s="5"/>
      <c r="AP122" s="5">
        <f>IF(시군구!$AL122="","자료無",IF(시군구!$AL122=0,0,시군구!AO122/시군구!$AL122))</f>
        <v>0.30769230769230771</v>
      </c>
      <c r="AQ122" s="5">
        <f>IF(시군구!$AL122="","자료無",IF(시군구!$AL122=0,0,시군구!AP122/시군구!$AL122))</f>
        <v>0.38461538461538464</v>
      </c>
      <c r="AR122" s="5">
        <f>IF(시군구!$AL122="","자료無",IF(시군구!$AL122=0,0,시군구!AQ122/시군구!$AL122))</f>
        <v>0.30769230769230771</v>
      </c>
      <c r="AS122" s="5">
        <f>IF(시군구!$AL122="","자료無",IF(시군구!$AL122=0,0,시군구!AR122/시군구!$AL122))</f>
        <v>0</v>
      </c>
    </row>
    <row r="123" spans="1:45">
      <c r="B123" s="28" t="s">
        <v>167</v>
      </c>
      <c r="C123" s="89" t="s">
        <v>174</v>
      </c>
      <c r="D123" s="30">
        <f t="shared" si="59"/>
        <v>1</v>
      </c>
      <c r="E123" s="5">
        <f>IF(시군구!$C123="","자료無",IF(시군구!$C123=0,0,시군구!D123/시군구!$C123))</f>
        <v>9.6875000000000003E-2</v>
      </c>
      <c r="F123" s="5"/>
      <c r="G123" s="5">
        <f>IF(시군구!$C123="","자료無",IF(시군구!$C123=0,0,시군구!F123/시군구!$C123))</f>
        <v>0.36875000000000002</v>
      </c>
      <c r="H123" s="5">
        <f>IF(시군구!$C123="","자료無",IF(시군구!$C123=0,0,시군구!G123/시군구!$C123))</f>
        <v>0.33750000000000002</v>
      </c>
      <c r="I123" s="5">
        <f>IF(시군구!$C123="","자료無",IF(시군구!$C123=0,0,시군구!H123/시군구!$C123))</f>
        <v>8.7499999999999994E-2</v>
      </c>
      <c r="J123" s="5">
        <f>IF(시군구!$C123="","자료無",IF(시군구!$C123=0,0,시군구!I123/시군구!$C123))</f>
        <v>0.109375</v>
      </c>
      <c r="K123" s="32">
        <f t="shared" si="60"/>
        <v>1</v>
      </c>
      <c r="L123" s="5">
        <f>IF(시군구!$J123="","자료無",IF(시군구!$J123=0,0,시군구!K123/시군구!$J123))</f>
        <v>0</v>
      </c>
      <c r="M123" s="5"/>
      <c r="N123" s="5">
        <f>IF(시군구!$J123="","자료無",IF(시군구!$J123=0,0,시군구!M123/시군구!$J123))</f>
        <v>0.21875</v>
      </c>
      <c r="O123" s="5">
        <f>IF(시군구!$J123="","자료無",IF(시군구!$J123=0,0,시군구!N123/시군구!$J123))</f>
        <v>0.65625</v>
      </c>
      <c r="P123" s="5">
        <f>IF(시군구!$J123="","자료無",IF(시군구!$J123=0,0,시군구!O123/시군구!$J123))</f>
        <v>3.125E-2</v>
      </c>
      <c r="Q123" s="5">
        <f>IF(시군구!$J123="","자료無",IF(시군구!$J123=0,0,시군구!P123/시군구!$J123))</f>
        <v>9.375E-2</v>
      </c>
      <c r="R123" s="32">
        <f t="shared" si="61"/>
        <v>1</v>
      </c>
      <c r="S123" s="5">
        <f>IF(시군구!$Q123="","자료無",IF(시군구!$Q123=0,0,시군구!R123/시군구!$Q123))</f>
        <v>0</v>
      </c>
      <c r="T123" s="5"/>
      <c r="U123" s="5">
        <f>IF(시군구!$Q123="","자료無",IF(시군구!$Q123=0,0,시군구!T123/시군구!$Q123))</f>
        <v>0.15555555555555556</v>
      </c>
      <c r="V123" s="5">
        <f>IF(시군구!$Q123="","자료無",IF(시군구!$Q123=0,0,시군구!U123/시군구!$Q123))</f>
        <v>0.28888888888888886</v>
      </c>
      <c r="W123" s="5">
        <f>IF(시군구!$Q123="","자료無",IF(시군구!$Q123=0,0,시군구!V123/시군구!$Q123))</f>
        <v>0.24444444444444444</v>
      </c>
      <c r="X123" s="33">
        <f>IF(시군구!$Q123="","자료無",IF(시군구!$Q123=0,0,시군구!W123/시군구!$Q123))</f>
        <v>0.31111111111111112</v>
      </c>
      <c r="Y123" s="32">
        <f t="shared" si="62"/>
        <v>1</v>
      </c>
      <c r="Z123" s="5">
        <f>IF(시군구!$X123="","자료無",IF(시군구!$X123=0,0,시군구!Y123/시군구!$X123))</f>
        <v>1.282051282051282E-2</v>
      </c>
      <c r="AA123" s="5"/>
      <c r="AB123" s="5">
        <f>IF(시군구!$X123="","자료無",IF(시군구!$X123=0,0,시군구!AA123/시군구!$X123))</f>
        <v>0.38461538461538464</v>
      </c>
      <c r="AC123" s="5">
        <f>IF(시군구!$X123="","자료無",IF(시군구!$X123=0,0,시군구!AB123/시군구!$X123))</f>
        <v>0.34615384615384615</v>
      </c>
      <c r="AD123" s="5">
        <f>IF(시군구!$X123="","자료無",IF(시군구!$X123=0,0,시군구!AC123/시군구!$X123))</f>
        <v>0.16666666666666666</v>
      </c>
      <c r="AE123" s="5">
        <f>IF(시군구!$X123="","자료無",IF(시군구!$X123=0,0,시군구!AD123/시군구!$X123))</f>
        <v>8.9743589743589744E-2</v>
      </c>
      <c r="AF123" s="32">
        <f t="shared" si="63"/>
        <v>1</v>
      </c>
      <c r="AG123" s="5">
        <f>IF(시군구!$AE123="","자료無",IF(시군구!$AE123=0,0,시군구!AF123/시군구!$AE123))</f>
        <v>4.6511627906976744E-2</v>
      </c>
      <c r="AH123" s="5"/>
      <c r="AI123" s="5">
        <f>IF(시군구!$AE123="","자료無",IF(시군구!$AE123=0,0,시군구!AH123/시군구!$AE123))</f>
        <v>0.46511627906976744</v>
      </c>
      <c r="AJ123" s="5">
        <f>IF(시군구!$AE123="","자료無",IF(시군구!$AE123=0,0,시군구!AI123/시군구!$AE123))</f>
        <v>0.27906976744186046</v>
      </c>
      <c r="AK123" s="5">
        <f>IF(시군구!$AE123="","자료無",IF(시군구!$AE123=0,0,시군구!AJ123/시군구!$AE123))</f>
        <v>6.9767441860465115E-2</v>
      </c>
      <c r="AL123" s="5">
        <f>IF(시군구!$AE123="","자료無",IF(시군구!$AE123=0,0,시군구!AK123/시군구!$AE123))</f>
        <v>0.13953488372093023</v>
      </c>
      <c r="AM123" s="32">
        <f t="shared" si="64"/>
        <v>0.99999999999999989</v>
      </c>
      <c r="AN123" s="5">
        <f>IF(시군구!$AL123="","자료無",IF(시군구!$AL123=0,0,시군구!AM123/시군구!$AL123))</f>
        <v>3.3333333333333333E-2</v>
      </c>
      <c r="AO123" s="5"/>
      <c r="AP123" s="5">
        <f>IF(시군구!$AL123="","자료無",IF(시군구!$AL123=0,0,시군구!AO123/시군구!$AL123))</f>
        <v>0.5</v>
      </c>
      <c r="AQ123" s="5">
        <f>IF(시군구!$AL123="","자료無",IF(시군구!$AL123=0,0,시군구!AP123/시군구!$AL123))</f>
        <v>0.36666666666666664</v>
      </c>
      <c r="AR123" s="5">
        <f>IF(시군구!$AL123="","자료無",IF(시군구!$AL123=0,0,시군구!AQ123/시군구!$AL123))</f>
        <v>0</v>
      </c>
      <c r="AS123" s="5">
        <f>IF(시군구!$AL123="","자료無",IF(시군구!$AL123=0,0,시군구!AR123/시군구!$AL123))</f>
        <v>0.1</v>
      </c>
    </row>
    <row r="124" spans="1:45">
      <c r="B124" s="28" t="s">
        <v>167</v>
      </c>
      <c r="C124" s="89" t="s">
        <v>175</v>
      </c>
      <c r="D124" s="30">
        <f t="shared" si="59"/>
        <v>1</v>
      </c>
      <c r="E124" s="5">
        <f>IF(시군구!$C124="","자료無",IF(시군구!$C124=0,0,시군구!D124/시군구!$C124))</f>
        <v>8.4337349397590355E-2</v>
      </c>
      <c r="F124" s="5"/>
      <c r="G124" s="5">
        <f>IF(시군구!$C124="","자료無",IF(시군구!$C124=0,0,시군구!F124/시군구!$C124))</f>
        <v>0.27309236947791166</v>
      </c>
      <c r="H124" s="5">
        <f>IF(시군구!$C124="","자료無",IF(시군구!$C124=0,0,시군구!G124/시군구!$C124))</f>
        <v>0.27309236947791166</v>
      </c>
      <c r="I124" s="5">
        <f>IF(시군구!$C124="","자료無",IF(시군구!$C124=0,0,시군구!H124/시군구!$C124))</f>
        <v>0.28915662650602408</v>
      </c>
      <c r="J124" s="5">
        <f>IF(시군구!$C124="","자료無",IF(시군구!$C124=0,0,시군구!I124/시군구!$C124))</f>
        <v>8.0321285140562249E-2</v>
      </c>
      <c r="K124" s="32">
        <f t="shared" si="60"/>
        <v>1</v>
      </c>
      <c r="L124" s="5">
        <f>IF(시군구!$J124="","자료無",IF(시군구!$J124=0,0,시군구!K124/시군구!$J124))</f>
        <v>0</v>
      </c>
      <c r="M124" s="5"/>
      <c r="N124" s="5">
        <f>IF(시군구!$J124="","자료無",IF(시군구!$J124=0,0,시군구!M124/시군구!$J124))</f>
        <v>0.12</v>
      </c>
      <c r="O124" s="5">
        <f>IF(시군구!$J124="","자료無",IF(시군구!$J124=0,0,시군구!N124/시군구!$J124))</f>
        <v>0.4</v>
      </c>
      <c r="P124" s="5">
        <f>IF(시군구!$J124="","자료無",IF(시군구!$J124=0,0,시군구!O124/시군구!$J124))</f>
        <v>0.36</v>
      </c>
      <c r="Q124" s="5">
        <f>IF(시군구!$J124="","자료無",IF(시군구!$J124=0,0,시군구!P124/시군구!$J124))</f>
        <v>0.12</v>
      </c>
      <c r="R124" s="32">
        <f t="shared" si="61"/>
        <v>1</v>
      </c>
      <c r="S124" s="5">
        <f>IF(시군구!$Q124="","자료無",IF(시군구!$Q124=0,0,시군구!R124/시군구!$Q124))</f>
        <v>0</v>
      </c>
      <c r="T124" s="5"/>
      <c r="U124" s="5">
        <f>IF(시군구!$Q124="","자료無",IF(시군구!$Q124=0,0,시군구!T124/시군구!$Q124))</f>
        <v>0.13043478260869565</v>
      </c>
      <c r="V124" s="5">
        <f>IF(시군구!$Q124="","자료無",IF(시군구!$Q124=0,0,시군구!U124/시군구!$Q124))</f>
        <v>0.17391304347826086</v>
      </c>
      <c r="W124" s="5">
        <f>IF(시군구!$Q124="","자료無",IF(시군구!$Q124=0,0,시군구!V124/시군구!$Q124))</f>
        <v>0.2608695652173913</v>
      </c>
      <c r="X124" s="33">
        <f>IF(시군구!$Q124="","자료無",IF(시군구!$Q124=0,0,시군구!W124/시군구!$Q124))</f>
        <v>0.43478260869565216</v>
      </c>
      <c r="Y124" s="32">
        <f t="shared" si="62"/>
        <v>1</v>
      </c>
      <c r="Z124" s="5">
        <f>IF(시군구!$X124="","자료無",IF(시군구!$X124=0,0,시군구!Y124/시군구!$X124))</f>
        <v>3.8461538461538464E-2</v>
      </c>
      <c r="AA124" s="5"/>
      <c r="AB124" s="5">
        <f>IF(시군구!$X124="","자료無",IF(시군구!$X124=0,0,시군구!AA124/시군구!$X124))</f>
        <v>0.25641025641025639</v>
      </c>
      <c r="AC124" s="5">
        <f>IF(시군구!$X124="","자료無",IF(시군구!$X124=0,0,시군구!AB124/시군구!$X124))</f>
        <v>0.34615384615384615</v>
      </c>
      <c r="AD124" s="5">
        <f>IF(시군구!$X124="","자료無",IF(시군구!$X124=0,0,시군구!AC124/시군구!$X124))</f>
        <v>0.28205128205128205</v>
      </c>
      <c r="AE124" s="5">
        <f>IF(시군구!$X124="","자료無",IF(시군구!$X124=0,0,시군구!AD124/시군구!$X124))</f>
        <v>7.6923076923076927E-2</v>
      </c>
      <c r="AF124" s="32">
        <f t="shared" si="63"/>
        <v>0.99999999999999989</v>
      </c>
      <c r="AG124" s="5">
        <f>IF(시군구!$AE124="","자료無",IF(시군구!$AE124=0,0,시군구!AF124/시군구!$AE124))</f>
        <v>5.7142857142857141E-2</v>
      </c>
      <c r="AH124" s="5"/>
      <c r="AI124" s="5">
        <f>IF(시군구!$AE124="","자료無",IF(시군구!$AE124=0,0,시군구!AH124/시군구!$AE124))</f>
        <v>0.54285714285714282</v>
      </c>
      <c r="AJ124" s="5">
        <f>IF(시군구!$AE124="","자료無",IF(시군구!$AE124=0,0,시군구!AI124/시군구!$AE124))</f>
        <v>0.17142857142857143</v>
      </c>
      <c r="AK124" s="5">
        <f>IF(시군구!$AE124="","자료無",IF(시군구!$AE124=0,0,시군구!AJ124/시군구!$AE124))</f>
        <v>0.2</v>
      </c>
      <c r="AL124" s="5">
        <f>IF(시군구!$AE124="","자료無",IF(시군구!$AE124=0,0,시군구!AK124/시군구!$AE124))</f>
        <v>2.8571428571428571E-2</v>
      </c>
      <c r="AM124" s="32">
        <f t="shared" si="64"/>
        <v>1</v>
      </c>
      <c r="AN124" s="5">
        <f>IF(시군구!$AL124="","자료無",IF(시군구!$AL124=0,0,시군구!AM124/시군구!$AL124))</f>
        <v>3.8461538461538464E-2</v>
      </c>
      <c r="AO124" s="5"/>
      <c r="AP124" s="5">
        <f>IF(시군구!$AL124="","자료無",IF(시군구!$AL124=0,0,시군구!AO124/시군구!$AL124))</f>
        <v>0.23076923076923078</v>
      </c>
      <c r="AQ124" s="5">
        <f>IF(시군구!$AL124="","자료無",IF(시군구!$AL124=0,0,시군구!AP124/시군구!$AL124))</f>
        <v>0.46153846153846156</v>
      </c>
      <c r="AR124" s="5">
        <f>IF(시군구!$AL124="","자료無",IF(시군구!$AL124=0,0,시군구!AQ124/시군구!$AL124))</f>
        <v>0.19230769230769232</v>
      </c>
      <c r="AS124" s="5">
        <f>IF(시군구!$AL124="","자료無",IF(시군구!$AL124=0,0,시군구!AR124/시군구!$AL124))</f>
        <v>7.6923076923076927E-2</v>
      </c>
    </row>
    <row r="125" spans="1:45">
      <c r="B125" s="28" t="s">
        <v>167</v>
      </c>
      <c r="C125" s="89" t="s">
        <v>176</v>
      </c>
      <c r="D125" s="30">
        <f t="shared" si="59"/>
        <v>1</v>
      </c>
      <c r="E125" s="5">
        <f>IF(시군구!$C125="","자료無",IF(시군구!$C125=0,0,시군구!D125/시군구!$C125))</f>
        <v>6.569343065693431E-2</v>
      </c>
      <c r="F125" s="5"/>
      <c r="G125" s="5">
        <f>IF(시군구!$C125="","자료無",IF(시군구!$C125=0,0,시군구!F125/시군구!$C125))</f>
        <v>0.27372262773722628</v>
      </c>
      <c r="H125" s="5">
        <f>IF(시군구!$C125="","자료無",IF(시군구!$C125=0,0,시군구!G125/시군구!$C125))</f>
        <v>0.30656934306569344</v>
      </c>
      <c r="I125" s="5">
        <f>IF(시군구!$C125="","자료無",IF(시군구!$C125=0,0,시군구!H125/시군구!$C125))</f>
        <v>0.24087591240875914</v>
      </c>
      <c r="J125" s="5">
        <f>IF(시군구!$C125="","자료無",IF(시군구!$C125=0,0,시군구!I125/시군구!$C125))</f>
        <v>0.11313868613138686</v>
      </c>
      <c r="K125" s="32">
        <f t="shared" si="60"/>
        <v>1</v>
      </c>
      <c r="L125" s="5">
        <f>IF(시군구!$J125="","자료無",IF(시군구!$J125=0,0,시군구!K125/시군구!$J125))</f>
        <v>0</v>
      </c>
      <c r="M125" s="5"/>
      <c r="N125" s="5">
        <f>IF(시군구!$J125="","자료無",IF(시군구!$J125=0,0,시군구!M125/시군구!$J125))</f>
        <v>0.13636363636363635</v>
      </c>
      <c r="O125" s="5">
        <f>IF(시군구!$J125="","자료無",IF(시군구!$J125=0,0,시군구!N125/시군구!$J125))</f>
        <v>0.63636363636363635</v>
      </c>
      <c r="P125" s="5">
        <f>IF(시군구!$J125="","자료無",IF(시군구!$J125=0,0,시군구!O125/시군구!$J125))</f>
        <v>0.18181818181818182</v>
      </c>
      <c r="Q125" s="5">
        <f>IF(시군구!$J125="","자료無",IF(시군구!$J125=0,0,시군구!P125/시군구!$J125))</f>
        <v>4.5454545454545456E-2</v>
      </c>
      <c r="R125" s="32">
        <f t="shared" si="61"/>
        <v>1</v>
      </c>
      <c r="S125" s="5">
        <f>IF(시군구!$Q125="","자료無",IF(시군구!$Q125=0,0,시군구!R125/시군구!$Q125))</f>
        <v>0</v>
      </c>
      <c r="T125" s="5"/>
      <c r="U125" s="5">
        <f>IF(시군구!$Q125="","자료無",IF(시군구!$Q125=0,0,시군구!T125/시군구!$Q125))</f>
        <v>9.375E-2</v>
      </c>
      <c r="V125" s="5">
        <f>IF(시군구!$Q125="","자료無",IF(시군구!$Q125=0,0,시군구!U125/시군구!$Q125))</f>
        <v>0.4375</v>
      </c>
      <c r="W125" s="5">
        <f>IF(시군구!$Q125="","자료無",IF(시군구!$Q125=0,0,시군구!V125/시군구!$Q125))</f>
        <v>0.28125</v>
      </c>
      <c r="X125" s="33">
        <f>IF(시군구!$Q125="","자료無",IF(시군구!$Q125=0,0,시군구!W125/시군구!$Q125))</f>
        <v>0.1875</v>
      </c>
      <c r="Y125" s="32">
        <f t="shared" si="62"/>
        <v>1</v>
      </c>
      <c r="Z125" s="5">
        <f>IF(시군구!$X125="","자료無",IF(시군구!$X125=0,0,시군구!Y125/시군구!$X125))</f>
        <v>4.0540540540540543E-2</v>
      </c>
      <c r="AA125" s="5"/>
      <c r="AB125" s="5">
        <f>IF(시군구!$X125="","자료無",IF(시군구!$X125=0,0,시군구!AA125/시군구!$X125))</f>
        <v>0.20270270270270271</v>
      </c>
      <c r="AC125" s="5">
        <f>IF(시군구!$X125="","자료無",IF(시군구!$X125=0,0,시군구!AB125/시군구!$X125))</f>
        <v>0.40540540540540543</v>
      </c>
      <c r="AD125" s="5">
        <f>IF(시군구!$X125="","자료無",IF(시군구!$X125=0,0,시군구!AC125/시군구!$X125))</f>
        <v>0.24324324324324326</v>
      </c>
      <c r="AE125" s="5">
        <f>IF(시군구!$X125="","자료無",IF(시군구!$X125=0,0,시군구!AD125/시군구!$X125))</f>
        <v>0.10810810810810811</v>
      </c>
      <c r="AF125" s="32">
        <f t="shared" si="63"/>
        <v>1</v>
      </c>
      <c r="AG125" s="5">
        <f>IF(시군구!$AE125="","자료無",IF(시군구!$AE125=0,0,시군구!AF125/시군구!$AE125))</f>
        <v>4.1666666666666664E-2</v>
      </c>
      <c r="AH125" s="5"/>
      <c r="AI125" s="5">
        <f>IF(시군구!$AE125="","자료無",IF(시군구!$AE125=0,0,시군구!AH125/시군구!$AE125))</f>
        <v>0.375</v>
      </c>
      <c r="AJ125" s="5">
        <f>IF(시군구!$AE125="","자료無",IF(시군구!$AE125=0,0,시군구!AI125/시군구!$AE125))</f>
        <v>0.33333333333333331</v>
      </c>
      <c r="AK125" s="5">
        <f>IF(시군구!$AE125="","자료無",IF(시군구!$AE125=0,0,시군구!AJ125/시군구!$AE125))</f>
        <v>0.16666666666666666</v>
      </c>
      <c r="AL125" s="5">
        <f>IF(시군구!$AE125="","자료無",IF(시군구!$AE125=0,0,시군구!AK125/시군구!$AE125))</f>
        <v>8.3333333333333329E-2</v>
      </c>
      <c r="AM125" s="32">
        <f t="shared" si="64"/>
        <v>1</v>
      </c>
      <c r="AN125" s="5">
        <f>IF(시군구!$AL125="","자료無",IF(시군구!$AL125=0,0,시군구!AM125/시군구!$AL125))</f>
        <v>4.5454545454545456E-2</v>
      </c>
      <c r="AO125" s="5"/>
      <c r="AP125" s="5">
        <f>IF(시군구!$AL125="","자료無",IF(시군구!$AL125=0,0,시군구!AO125/시군구!$AL125))</f>
        <v>0.13636363636363635</v>
      </c>
      <c r="AQ125" s="5">
        <f>IF(시군구!$AL125="","자료無",IF(시군구!$AL125=0,0,시군구!AP125/시군구!$AL125))</f>
        <v>0.27272727272727271</v>
      </c>
      <c r="AR125" s="5">
        <f>IF(시군구!$AL125="","자료無",IF(시군구!$AL125=0,0,시군구!AQ125/시군구!$AL125))</f>
        <v>0.40909090909090912</v>
      </c>
      <c r="AS125" s="5">
        <f>IF(시군구!$AL125="","자료無",IF(시군구!$AL125=0,0,시군구!AR125/시군구!$AL125))</f>
        <v>0.13636363636363635</v>
      </c>
    </row>
    <row r="126" spans="1:45">
      <c r="B126" s="28" t="s">
        <v>167</v>
      </c>
      <c r="C126" s="89" t="s">
        <v>177</v>
      </c>
      <c r="D126" s="30">
        <f t="shared" si="59"/>
        <v>1</v>
      </c>
      <c r="E126" s="5">
        <f>IF(시군구!$C126="","자료無",IF(시군구!$C126=0,0,시군구!D126/시군구!$C126))</f>
        <v>9.1787439613526575E-2</v>
      </c>
      <c r="F126" s="5"/>
      <c r="G126" s="5">
        <f>IF(시군구!$C126="","자료無",IF(시군구!$C126=0,0,시군구!F126/시군구!$C126))</f>
        <v>0.33816425120772947</v>
      </c>
      <c r="H126" s="5">
        <f>IF(시군구!$C126="","자료無",IF(시군구!$C126=0,0,시군구!G126/시군구!$C126))</f>
        <v>0.29951690821256038</v>
      </c>
      <c r="I126" s="5">
        <f>IF(시군구!$C126="","자료無",IF(시군구!$C126=0,0,시군구!H126/시군구!$C126))</f>
        <v>0.21739130434782608</v>
      </c>
      <c r="J126" s="5">
        <f>IF(시군구!$C126="","자료無",IF(시군구!$C126=0,0,시군구!I126/시군구!$C126))</f>
        <v>5.3140096618357488E-2</v>
      </c>
      <c r="K126" s="32">
        <f t="shared" si="60"/>
        <v>1</v>
      </c>
      <c r="L126" s="5">
        <f>IF(시군구!$J126="","자료無",IF(시군구!$J126=0,0,시군구!K126/시군구!$J126))</f>
        <v>0</v>
      </c>
      <c r="M126" s="5"/>
      <c r="N126" s="5">
        <f>IF(시군구!$J126="","자료無",IF(시군구!$J126=0,0,시군구!M126/시군구!$J126))</f>
        <v>0.23529411764705882</v>
      </c>
      <c r="O126" s="5">
        <f>IF(시군구!$J126="","자료無",IF(시군구!$J126=0,0,시군구!N126/시군구!$J126))</f>
        <v>0.47058823529411764</v>
      </c>
      <c r="P126" s="5">
        <f>IF(시군구!$J126="","자료無",IF(시군구!$J126=0,0,시군구!O126/시군구!$J126))</f>
        <v>0.17647058823529413</v>
      </c>
      <c r="Q126" s="5">
        <f>IF(시군구!$J126="","자료無",IF(시군구!$J126=0,0,시군구!P126/시군구!$J126))</f>
        <v>0.11764705882352941</v>
      </c>
      <c r="R126" s="32">
        <f t="shared" si="61"/>
        <v>1</v>
      </c>
      <c r="S126" s="5">
        <f>IF(시군구!$Q126="","자료無",IF(시군구!$Q126=0,0,시군구!R126/시군구!$Q126))</f>
        <v>0</v>
      </c>
      <c r="T126" s="5"/>
      <c r="U126" s="5">
        <f>IF(시군구!$Q126="","자료無",IF(시군구!$Q126=0,0,시군구!T126/시군구!$Q126))</f>
        <v>8.3333333333333329E-2</v>
      </c>
      <c r="V126" s="5">
        <f>IF(시군구!$Q126="","자료無",IF(시군구!$Q126=0,0,시군구!U126/시군구!$Q126))</f>
        <v>0.33333333333333331</v>
      </c>
      <c r="W126" s="5">
        <f>IF(시군구!$Q126="","자료無",IF(시군구!$Q126=0,0,시군구!V126/시군구!$Q126))</f>
        <v>0.27777777777777779</v>
      </c>
      <c r="X126" s="33">
        <f>IF(시군구!$Q126="","자료無",IF(시군구!$Q126=0,0,시군구!W126/시군구!$Q126))</f>
        <v>0.30555555555555558</v>
      </c>
      <c r="Y126" s="32">
        <f t="shared" si="62"/>
        <v>1</v>
      </c>
      <c r="Z126" s="5">
        <f>IF(시군구!$X126="","자료無",IF(시군구!$X126=0,0,시군구!Y126/시군구!$X126))</f>
        <v>4.7619047619047616E-2</v>
      </c>
      <c r="AA126" s="5"/>
      <c r="AB126" s="5">
        <f>IF(시군구!$X126="","자료無",IF(시군구!$X126=0,0,시군구!AA126/시군구!$X126))</f>
        <v>0.25396825396825395</v>
      </c>
      <c r="AC126" s="5">
        <f>IF(시군구!$X126="","자료無",IF(시군구!$X126=0,0,시군구!AB126/시군구!$X126))</f>
        <v>0.31746031746031744</v>
      </c>
      <c r="AD126" s="5">
        <f>IF(시군구!$X126="","자료無",IF(시군구!$X126=0,0,시군구!AC126/시군구!$X126))</f>
        <v>0.23809523809523808</v>
      </c>
      <c r="AE126" s="5">
        <f>IF(시군구!$X126="","자료無",IF(시군구!$X126=0,0,시군구!AD126/시군구!$X126))</f>
        <v>0.14285714285714285</v>
      </c>
      <c r="AF126" s="32">
        <f t="shared" si="63"/>
        <v>1</v>
      </c>
      <c r="AG126" s="5">
        <f>IF(시군구!$AE126="","자료無",IF(시군구!$AE126=0,0,시군구!AF126/시군구!$AE126))</f>
        <v>7.6923076923076927E-2</v>
      </c>
      <c r="AH126" s="5"/>
      <c r="AI126" s="5">
        <f>IF(시군구!$AE126="","자료無",IF(시군구!$AE126=0,0,시군구!AH126/시군구!$AE126))</f>
        <v>0.5</v>
      </c>
      <c r="AJ126" s="5">
        <f>IF(시군구!$AE126="","자료無",IF(시군구!$AE126=0,0,시군구!AI126/시군구!$AE126))</f>
        <v>0.19230769230769232</v>
      </c>
      <c r="AK126" s="5">
        <f>IF(시군구!$AE126="","자료無",IF(시군구!$AE126=0,0,시군구!AJ126/시군구!$AE126))</f>
        <v>0.11538461538461539</v>
      </c>
      <c r="AL126" s="5">
        <f>IF(시군구!$AE126="","자료無",IF(시군구!$AE126=0,0,시군구!AK126/시군구!$AE126))</f>
        <v>0.11538461538461539</v>
      </c>
      <c r="AM126" s="32">
        <f t="shared" si="64"/>
        <v>1</v>
      </c>
      <c r="AN126" s="5">
        <f>IF(시군구!$AL126="","자료無",IF(시군구!$AL126=0,0,시군구!AM126/시군구!$AL126))</f>
        <v>3.3333333333333333E-2</v>
      </c>
      <c r="AO126" s="5"/>
      <c r="AP126" s="5">
        <f>IF(시군구!$AL126="","자료無",IF(시군구!$AL126=0,0,시군구!AO126/시군구!$AL126))</f>
        <v>0.1</v>
      </c>
      <c r="AQ126" s="5">
        <f>IF(시군구!$AL126="","자료無",IF(시군구!$AL126=0,0,시군구!AP126/시군구!$AL126))</f>
        <v>0.26666666666666666</v>
      </c>
      <c r="AR126" s="5">
        <f>IF(시군구!$AL126="","자료無",IF(시군구!$AL126=0,0,시군구!AQ126/시군구!$AL126))</f>
        <v>0.33333333333333331</v>
      </c>
      <c r="AS126" s="5">
        <f>IF(시군구!$AL126="","자료無",IF(시군구!$AL126=0,0,시군구!AR126/시군구!$AL126))</f>
        <v>0.26666666666666666</v>
      </c>
    </row>
    <row r="127" spans="1:45">
      <c r="B127" s="28" t="s">
        <v>167</v>
      </c>
      <c r="C127" s="89" t="s">
        <v>178</v>
      </c>
      <c r="D127" s="30">
        <f t="shared" si="59"/>
        <v>1</v>
      </c>
      <c r="E127" s="5">
        <f>IF(시군구!$C127="","자료無",IF(시군구!$C127=0,0,시군구!D127/시군구!$C127))</f>
        <v>5.8035714285714288E-2</v>
      </c>
      <c r="F127" s="5"/>
      <c r="G127" s="5">
        <f>IF(시군구!$C127="","자료無",IF(시군구!$C127=0,0,시군구!F127/시군구!$C127))</f>
        <v>0.3392857142857143</v>
      </c>
      <c r="H127" s="5">
        <f>IF(시군구!$C127="","자료無",IF(시군구!$C127=0,0,시군구!G127/시군구!$C127))</f>
        <v>0.29910714285714285</v>
      </c>
      <c r="I127" s="5">
        <f>IF(시군구!$C127="","자료無",IF(시군구!$C127=0,0,시군구!H127/시군구!$C127))</f>
        <v>0.16517857142857142</v>
      </c>
      <c r="J127" s="5">
        <f>IF(시군구!$C127="","자료無",IF(시군구!$C127=0,0,시군구!I127/시군구!$C127))</f>
        <v>0.13839285714285715</v>
      </c>
      <c r="K127" s="32">
        <f t="shared" si="60"/>
        <v>0.99999999999999989</v>
      </c>
      <c r="L127" s="5">
        <f>IF(시군구!$J127="","자료無",IF(시군구!$J127=0,0,시군구!K127/시군구!$J127))</f>
        <v>0</v>
      </c>
      <c r="M127" s="5"/>
      <c r="N127" s="5">
        <f>IF(시군구!$J127="","자료無",IF(시군구!$J127=0,0,시군구!M127/시군구!$J127))</f>
        <v>0.13636363636363635</v>
      </c>
      <c r="O127" s="5">
        <f>IF(시군구!$J127="","자료無",IF(시군구!$J127=0,0,시군구!N127/시군구!$J127))</f>
        <v>0.45454545454545453</v>
      </c>
      <c r="P127" s="5">
        <f>IF(시군구!$J127="","자료無",IF(시군구!$J127=0,0,시군구!O127/시군구!$J127))</f>
        <v>0.36363636363636365</v>
      </c>
      <c r="Q127" s="5">
        <f>IF(시군구!$J127="","자료無",IF(시군구!$J127=0,0,시군구!P127/시군구!$J127))</f>
        <v>4.5454545454545456E-2</v>
      </c>
      <c r="R127" s="32">
        <f t="shared" si="61"/>
        <v>1</v>
      </c>
      <c r="S127" s="5">
        <f>IF(시군구!$Q127="","자료無",IF(시군구!$Q127=0,0,시군구!R127/시군구!$Q127))</f>
        <v>0</v>
      </c>
      <c r="T127" s="5"/>
      <c r="U127" s="5">
        <f>IF(시군구!$Q127="","자료無",IF(시군구!$Q127=0,0,시군구!T127/시군구!$Q127))</f>
        <v>3.125E-2</v>
      </c>
      <c r="V127" s="5">
        <f>IF(시군구!$Q127="","자료無",IF(시군구!$Q127=0,0,시군구!U127/시군구!$Q127))</f>
        <v>0.28125</v>
      </c>
      <c r="W127" s="5">
        <f>IF(시군구!$Q127="","자료無",IF(시군구!$Q127=0,0,시군구!V127/시군구!$Q127))</f>
        <v>0.375</v>
      </c>
      <c r="X127" s="33">
        <f>IF(시군구!$Q127="","자료無",IF(시군구!$Q127=0,0,시군구!W127/시군구!$Q127))</f>
        <v>0.3125</v>
      </c>
      <c r="Y127" s="32">
        <f t="shared" si="62"/>
        <v>1</v>
      </c>
      <c r="Z127" s="5">
        <f>IF(시군구!$X127="","자료無",IF(시군구!$X127=0,0,시군구!Y127/시군구!$X127))</f>
        <v>2.7027027027027029E-2</v>
      </c>
      <c r="AA127" s="5"/>
      <c r="AB127" s="5">
        <f>IF(시군구!$X127="","자료無",IF(시군구!$X127=0,0,시군구!AA127/시군구!$X127))</f>
        <v>0.22972972972972974</v>
      </c>
      <c r="AC127" s="5">
        <f>IF(시군구!$X127="","자료無",IF(시군구!$X127=0,0,시군구!AB127/시군구!$X127))</f>
        <v>0.36486486486486486</v>
      </c>
      <c r="AD127" s="5">
        <f>IF(시군구!$X127="","자료無",IF(시군구!$X127=0,0,시군구!AC127/시군구!$X127))</f>
        <v>0.21621621621621623</v>
      </c>
      <c r="AE127" s="5">
        <f>IF(시군구!$X127="","자료無",IF(시군구!$X127=0,0,시군구!AD127/시군구!$X127))</f>
        <v>0.16216216216216217</v>
      </c>
      <c r="AF127" s="32">
        <f t="shared" si="63"/>
        <v>1</v>
      </c>
      <c r="AG127" s="5">
        <f>IF(시군구!$AE127="","자료無",IF(시군구!$AE127=0,0,시군구!AF127/시군구!$AE127))</f>
        <v>0.11904761904761904</v>
      </c>
      <c r="AH127" s="5"/>
      <c r="AI127" s="5">
        <f>IF(시군구!$AE127="","자료無",IF(시군구!$AE127=0,0,시군구!AH127/시군구!$AE127))</f>
        <v>0.38095238095238093</v>
      </c>
      <c r="AJ127" s="5">
        <f>IF(시군구!$AE127="","자료無",IF(시군구!$AE127=0,0,시군구!AI127/시군구!$AE127))</f>
        <v>0.19047619047619047</v>
      </c>
      <c r="AK127" s="5">
        <f>IF(시군구!$AE127="","자료無",IF(시군구!$AE127=0,0,시군구!AJ127/시군구!$AE127))</f>
        <v>0.19047619047619047</v>
      </c>
      <c r="AL127" s="5">
        <f>IF(시군구!$AE127="","자료無",IF(시군구!$AE127=0,0,시군구!AK127/시군구!$AE127))</f>
        <v>0.11904761904761904</v>
      </c>
      <c r="AM127" s="32">
        <f t="shared" si="64"/>
        <v>1</v>
      </c>
      <c r="AN127" s="5">
        <f>IF(시군구!$AL127="","자료無",IF(시군구!$AL127=0,0,시군구!AM127/시군구!$AL127))</f>
        <v>6.4516129032258063E-2</v>
      </c>
      <c r="AO127" s="5"/>
      <c r="AP127" s="5">
        <f>IF(시군구!$AL127="","자료無",IF(시군구!$AL127=0,0,시군구!AO127/시군구!$AL127))</f>
        <v>0.12903225806451613</v>
      </c>
      <c r="AQ127" s="5">
        <f>IF(시군구!$AL127="","자료無",IF(시군구!$AL127=0,0,시군구!AP127/시군구!$AL127))</f>
        <v>0.22580645161290322</v>
      </c>
      <c r="AR127" s="5">
        <f>IF(시군구!$AL127="","자료無",IF(시군구!$AL127=0,0,시군구!AQ127/시군구!$AL127))</f>
        <v>0.32258064516129031</v>
      </c>
      <c r="AS127" s="5">
        <f>IF(시군구!$AL127="","자료無",IF(시군구!$AL127=0,0,시군구!AR127/시군구!$AL127))</f>
        <v>0.25806451612903225</v>
      </c>
    </row>
    <row r="128" spans="1:45">
      <c r="B128" s="28" t="s">
        <v>167</v>
      </c>
      <c r="C128" s="89" t="s">
        <v>179</v>
      </c>
      <c r="D128" s="30">
        <f t="shared" si="59"/>
        <v>1</v>
      </c>
      <c r="E128" s="5">
        <f>IF(시군구!$C128="","자료無",IF(시군구!$C128=0,0,시군구!D128/시군구!$C128))</f>
        <v>8.1818181818181818E-2</v>
      </c>
      <c r="F128" s="5"/>
      <c r="G128" s="5">
        <f>IF(시군구!$C128="","자료無",IF(시군구!$C128=0,0,시군구!F128/시군구!$C128))</f>
        <v>0.34090909090909088</v>
      </c>
      <c r="H128" s="5">
        <f>IF(시군구!$C128="","자료無",IF(시군구!$C128=0,0,시군구!G128/시군구!$C128))</f>
        <v>0.30909090909090908</v>
      </c>
      <c r="I128" s="5">
        <f>IF(시군구!$C128="","자료無",IF(시군구!$C128=0,0,시군구!H128/시군구!$C128))</f>
        <v>0.20909090909090908</v>
      </c>
      <c r="J128" s="5">
        <f>IF(시군구!$C128="","자료無",IF(시군구!$C128=0,0,시군구!I128/시군구!$C128))</f>
        <v>5.909090909090909E-2</v>
      </c>
      <c r="K128" s="32">
        <f t="shared" si="60"/>
        <v>1</v>
      </c>
      <c r="L128" s="5">
        <f>IF(시군구!$J128="","자료無",IF(시군구!$J128=0,0,시군구!K128/시군구!$J128))</f>
        <v>0</v>
      </c>
      <c r="M128" s="5"/>
      <c r="N128" s="5">
        <f>IF(시군구!$J128="","자료無",IF(시군구!$J128=0,0,시군구!M128/시군구!$J128))</f>
        <v>0.16</v>
      </c>
      <c r="O128" s="5">
        <f>IF(시군구!$J128="","자료無",IF(시군구!$J128=0,0,시군구!N128/시군구!$J128))</f>
        <v>0.48</v>
      </c>
      <c r="P128" s="5">
        <f>IF(시군구!$J128="","자료無",IF(시군구!$J128=0,0,시군구!O128/시군구!$J128))</f>
        <v>0.24</v>
      </c>
      <c r="Q128" s="5">
        <f>IF(시군구!$J128="","자료無",IF(시군구!$J128=0,0,시군구!P128/시군구!$J128))</f>
        <v>0.12</v>
      </c>
      <c r="R128" s="32">
        <f t="shared" si="61"/>
        <v>1</v>
      </c>
      <c r="S128" s="5">
        <f>IF(시군구!$Q128="","자료無",IF(시군구!$Q128=0,0,시군구!R128/시군구!$Q128))</f>
        <v>0</v>
      </c>
      <c r="T128" s="5"/>
      <c r="U128" s="5">
        <f>IF(시군구!$Q128="","자료無",IF(시군구!$Q128=0,0,시군구!T128/시군구!$Q128))</f>
        <v>3.125E-2</v>
      </c>
      <c r="V128" s="5">
        <f>IF(시군구!$Q128="","자료無",IF(시군구!$Q128=0,0,시군구!U128/시군구!$Q128))</f>
        <v>0.3125</v>
      </c>
      <c r="W128" s="5">
        <f>IF(시군구!$Q128="","자료無",IF(시군구!$Q128=0,0,시군구!V128/시군구!$Q128))</f>
        <v>0.21875</v>
      </c>
      <c r="X128" s="33">
        <f>IF(시군구!$Q128="","자료無",IF(시군구!$Q128=0,0,시군구!W128/시군구!$Q128))</f>
        <v>0.4375</v>
      </c>
      <c r="Y128" s="32">
        <f t="shared" si="62"/>
        <v>1</v>
      </c>
      <c r="Z128" s="5">
        <f>IF(시군구!$X128="","자료無",IF(시군구!$X128=0,0,시군구!Y128/시군구!$X128))</f>
        <v>4.5454545454545456E-2</v>
      </c>
      <c r="AA128" s="5"/>
      <c r="AB128" s="5">
        <f>IF(시군구!$X128="","자료無",IF(시군구!$X128=0,0,시군구!AA128/시군구!$X128))</f>
        <v>0.24242424242424243</v>
      </c>
      <c r="AC128" s="5">
        <f>IF(시군구!$X128="","자료無",IF(시군구!$X128=0,0,시군구!AB128/시군구!$X128))</f>
        <v>0.33333333333333331</v>
      </c>
      <c r="AD128" s="5">
        <f>IF(시군구!$X128="","자료無",IF(시군구!$X128=0,0,시군구!AC128/시군구!$X128))</f>
        <v>0.30303030303030304</v>
      </c>
      <c r="AE128" s="5">
        <f>IF(시군구!$X128="","자료無",IF(시군구!$X128=0,0,시군구!AD128/시군구!$X128))</f>
        <v>7.575757575757576E-2</v>
      </c>
      <c r="AF128" s="32">
        <f t="shared" si="63"/>
        <v>1</v>
      </c>
      <c r="AG128" s="5">
        <f>IF(시군구!$AE128="","자료無",IF(시군구!$AE128=0,0,시군구!AF128/시군구!$AE128))</f>
        <v>3.4482758620689655E-2</v>
      </c>
      <c r="AH128" s="5"/>
      <c r="AI128" s="5">
        <f>IF(시군구!$AE128="","자료無",IF(시군구!$AE128=0,0,시군구!AH128/시군구!$AE128))</f>
        <v>0.31034482758620691</v>
      </c>
      <c r="AJ128" s="5">
        <f>IF(시군구!$AE128="","자료無",IF(시군구!$AE128=0,0,시군구!AI128/시군구!$AE128))</f>
        <v>0.31034482758620691</v>
      </c>
      <c r="AK128" s="5">
        <f>IF(시군구!$AE128="","자료無",IF(시군구!$AE128=0,0,시군구!AJ128/시군구!$AE128))</f>
        <v>0.17241379310344829</v>
      </c>
      <c r="AL128" s="5">
        <f>IF(시군구!$AE128="","자료無",IF(시군구!$AE128=0,0,시군구!AK128/시군구!$AE128))</f>
        <v>0.17241379310344829</v>
      </c>
      <c r="AM128" s="32">
        <f t="shared" si="64"/>
        <v>1</v>
      </c>
      <c r="AN128" s="5">
        <f>IF(시군구!$AL128="","자료無",IF(시군구!$AL128=0,0,시군구!AM128/시군구!$AL128))</f>
        <v>0.08</v>
      </c>
      <c r="AO128" s="5"/>
      <c r="AP128" s="5">
        <f>IF(시군구!$AL128="","자료無",IF(시군구!$AL128=0,0,시군구!AO128/시군구!$AL128))</f>
        <v>0.08</v>
      </c>
      <c r="AQ128" s="5">
        <f>IF(시군구!$AL128="","자료無",IF(시군구!$AL128=0,0,시군구!AP128/시군구!$AL128))</f>
        <v>0.32</v>
      </c>
      <c r="AR128" s="5">
        <f>IF(시군구!$AL128="","자료無",IF(시군구!$AL128=0,0,시군구!AQ128/시군구!$AL128))</f>
        <v>0.32</v>
      </c>
      <c r="AS128" s="5">
        <f>IF(시군구!$AL128="","자료無",IF(시군구!$AL128=0,0,시군구!AR128/시군구!$AL128))</f>
        <v>0.2</v>
      </c>
    </row>
    <row r="129" spans="1:45">
      <c r="B129" s="28" t="s">
        <v>167</v>
      </c>
      <c r="C129" s="89" t="s">
        <v>180</v>
      </c>
      <c r="D129" s="30">
        <f t="shared" si="59"/>
        <v>0.99999999999999989</v>
      </c>
      <c r="E129" s="5">
        <f>IF(시군구!$C129="","자료無",IF(시군구!$C129=0,0,시군구!D129/시군구!$C129))</f>
        <v>8.4112149532710276E-2</v>
      </c>
      <c r="F129" s="5"/>
      <c r="G129" s="5">
        <f>IF(시군구!$C129="","자료無",IF(시군구!$C129=0,0,시군구!F129/시군구!$C129))</f>
        <v>0.31308411214953269</v>
      </c>
      <c r="H129" s="5">
        <f>IF(시군구!$C129="","자료無",IF(시군구!$C129=0,0,시군구!G129/시군구!$C129))</f>
        <v>0.31308411214953269</v>
      </c>
      <c r="I129" s="5">
        <f>IF(시군구!$C129="","자료無",IF(시군구!$C129=0,0,시군구!H129/시군구!$C129))</f>
        <v>0.21962616822429906</v>
      </c>
      <c r="J129" s="5">
        <f>IF(시군구!$C129="","자료無",IF(시군구!$C129=0,0,시군구!I129/시군구!$C129))</f>
        <v>7.0093457943925228E-2</v>
      </c>
      <c r="K129" s="32">
        <f t="shared" si="60"/>
        <v>1</v>
      </c>
      <c r="L129" s="5">
        <f>IF(시군구!$J129="","자료無",IF(시군구!$J129=0,0,시군구!K129/시군구!$J129))</f>
        <v>0</v>
      </c>
      <c r="M129" s="5"/>
      <c r="N129" s="5">
        <f>IF(시군구!$J129="","자료無",IF(시군구!$J129=0,0,시군구!M129/시군구!$J129))</f>
        <v>0.15789473684210525</v>
      </c>
      <c r="O129" s="5">
        <f>IF(시군구!$J129="","자료無",IF(시군구!$J129=0,0,시군구!N129/시군구!$J129))</f>
        <v>0.47368421052631576</v>
      </c>
      <c r="P129" s="5">
        <f>IF(시군구!$J129="","자료無",IF(시군구!$J129=0,0,시군구!O129/시군구!$J129))</f>
        <v>0.31578947368421051</v>
      </c>
      <c r="Q129" s="5">
        <f>IF(시군구!$J129="","자료無",IF(시군구!$J129=0,0,시군구!P129/시군구!$J129))</f>
        <v>5.2631578947368418E-2</v>
      </c>
      <c r="R129" s="32">
        <f t="shared" si="61"/>
        <v>1</v>
      </c>
      <c r="S129" s="5">
        <f>IF(시군구!$Q129="","자료無",IF(시군구!$Q129=0,0,시군구!R129/시군구!$Q129))</f>
        <v>0</v>
      </c>
      <c r="T129" s="5"/>
      <c r="U129" s="5">
        <f>IF(시군구!$Q129="","자료無",IF(시군구!$Q129=0,0,시군구!T129/시군구!$Q129))</f>
        <v>5.5555555555555552E-2</v>
      </c>
      <c r="V129" s="5">
        <f>IF(시군구!$Q129="","자료無",IF(시군구!$Q129=0,0,시군구!U129/시군구!$Q129))</f>
        <v>0.3611111111111111</v>
      </c>
      <c r="W129" s="5">
        <f>IF(시군구!$Q129="","자료無",IF(시군구!$Q129=0,0,시군구!V129/시군구!$Q129))</f>
        <v>0.30555555555555558</v>
      </c>
      <c r="X129" s="33">
        <f>IF(시군구!$Q129="","자료無",IF(시군구!$Q129=0,0,시군구!W129/시군구!$Q129))</f>
        <v>0.27777777777777779</v>
      </c>
      <c r="Y129" s="32">
        <f t="shared" si="62"/>
        <v>0.99999999999999989</v>
      </c>
      <c r="Z129" s="5">
        <f>IF(시군구!$X129="","자료無",IF(시군구!$X129=0,0,시군구!Y129/시군구!$X129))</f>
        <v>4.3478260869565216E-2</v>
      </c>
      <c r="AA129" s="5"/>
      <c r="AB129" s="5">
        <f>IF(시군구!$X129="","자료無",IF(시군구!$X129=0,0,시군구!AA129/시군구!$X129))</f>
        <v>0.20289855072463769</v>
      </c>
      <c r="AC129" s="5">
        <f>IF(시군구!$X129="","자료無",IF(시군구!$X129=0,0,시군구!AB129/시군구!$X129))</f>
        <v>0.30434782608695654</v>
      </c>
      <c r="AD129" s="5">
        <f>IF(시군구!$X129="","자료無",IF(시군구!$X129=0,0,시군구!AC129/시군구!$X129))</f>
        <v>0.33333333333333331</v>
      </c>
      <c r="AE129" s="5">
        <f>IF(시군구!$X129="","자료無",IF(시군구!$X129=0,0,시군구!AD129/시군구!$X129))</f>
        <v>0.11594202898550725</v>
      </c>
      <c r="AF129" s="32">
        <f t="shared" si="63"/>
        <v>1</v>
      </c>
      <c r="AG129" s="5">
        <f>IF(시군구!$AE129="","자료無",IF(시군구!$AE129=0,0,시군구!AF129/시군구!$AE129))</f>
        <v>6.0606060606060608E-2</v>
      </c>
      <c r="AH129" s="5"/>
      <c r="AI129" s="5">
        <f>IF(시군구!$AE129="","자료無",IF(시군구!$AE129=0,0,시군구!AH129/시군구!$AE129))</f>
        <v>0.42424242424242425</v>
      </c>
      <c r="AJ129" s="5">
        <f>IF(시군구!$AE129="","자료無",IF(시군구!$AE129=0,0,시군구!AI129/시군구!$AE129))</f>
        <v>0.21212121212121213</v>
      </c>
      <c r="AK129" s="5">
        <f>IF(시군구!$AE129="","자료無",IF(시군구!$AE129=0,0,시군구!AJ129/시군구!$AE129))</f>
        <v>0.21212121212121213</v>
      </c>
      <c r="AL129" s="5">
        <f>IF(시군구!$AE129="","자료無",IF(시군구!$AE129=0,0,시군구!AK129/시군구!$AE129))</f>
        <v>9.0909090909090912E-2</v>
      </c>
      <c r="AM129" s="32">
        <f t="shared" si="64"/>
        <v>1</v>
      </c>
      <c r="AN129" s="5">
        <f>IF(시군구!$AL129="","자료無",IF(시군구!$AL129=0,0,시군구!AM129/시군구!$AL129))</f>
        <v>3.7037037037037035E-2</v>
      </c>
      <c r="AO129" s="5"/>
      <c r="AP129" s="5">
        <f>IF(시군구!$AL129="","자료無",IF(시군구!$AL129=0,0,시군구!AO129/시군구!$AL129))</f>
        <v>0.18518518518518517</v>
      </c>
      <c r="AQ129" s="5">
        <f>IF(시군구!$AL129="","자료無",IF(시군구!$AL129=0,0,시군구!AP129/시군구!$AL129))</f>
        <v>0.18518518518518517</v>
      </c>
      <c r="AR129" s="5">
        <f>IF(시군구!$AL129="","자료無",IF(시군구!$AL129=0,0,시군구!AQ129/시군구!$AL129))</f>
        <v>0.29629629629629628</v>
      </c>
      <c r="AS129" s="5">
        <f>IF(시군구!$AL129="","자료無",IF(시군구!$AL129=0,0,시군구!AR129/시군구!$AL129))</f>
        <v>0.29629629629629628</v>
      </c>
    </row>
    <row r="130" spans="1:45">
      <c r="B130" s="28" t="s">
        <v>167</v>
      </c>
      <c r="C130" s="87" t="s">
        <v>181</v>
      </c>
      <c r="D130" s="30">
        <f t="shared" si="59"/>
        <v>1</v>
      </c>
      <c r="E130" s="5">
        <f>IF(시군구!$C130="","자료無",IF(시군구!$C130=0,0,시군구!D130/시군구!$C130))</f>
        <v>7.5376884422110546E-2</v>
      </c>
      <c r="F130" s="5"/>
      <c r="G130" s="5">
        <f>IF(시군구!$C130="","자료無",IF(시군구!$C130=0,0,시군구!F130/시군구!$C130))</f>
        <v>0.3165829145728643</v>
      </c>
      <c r="H130" s="5">
        <f>IF(시군구!$C130="","자료無",IF(시군구!$C130=0,0,시군구!G130/시군구!$C130))</f>
        <v>0.22613065326633167</v>
      </c>
      <c r="I130" s="5">
        <f>IF(시군구!$C130="","자료無",IF(시군구!$C130=0,0,시군구!H130/시군구!$C130))</f>
        <v>0.18592964824120603</v>
      </c>
      <c r="J130" s="5">
        <f>IF(시군구!$C130="","자료無",IF(시군구!$C130=0,0,시군구!I130/시군구!$C130))</f>
        <v>0.19597989949748743</v>
      </c>
      <c r="K130" s="32">
        <f t="shared" si="60"/>
        <v>1</v>
      </c>
      <c r="L130" s="5">
        <f>IF(시군구!$J130="","자료無",IF(시군구!$J130=0,0,시군구!K130/시군구!$J130))</f>
        <v>0</v>
      </c>
      <c r="M130" s="5"/>
      <c r="N130" s="5">
        <f>IF(시군구!$J130="","자료無",IF(시군구!$J130=0,0,시군구!M130/시군구!$J130))</f>
        <v>0.125</v>
      </c>
      <c r="O130" s="5">
        <f>IF(시군구!$J130="","자료無",IF(시군구!$J130=0,0,시군구!N130/시군구!$J130))</f>
        <v>0.5</v>
      </c>
      <c r="P130" s="5">
        <f>IF(시군구!$J130="","자료無",IF(시군구!$J130=0,0,시군구!O130/시군구!$J130))</f>
        <v>0.375</v>
      </c>
      <c r="Q130" s="5">
        <f>IF(시군구!$J130="","자료無",IF(시군구!$J130=0,0,시군구!P130/시군구!$J130))</f>
        <v>0</v>
      </c>
      <c r="R130" s="32">
        <f t="shared" si="61"/>
        <v>1</v>
      </c>
      <c r="S130" s="5">
        <f>IF(시군구!$Q130="","자료無",IF(시군구!$Q130=0,0,시군구!R130/시군구!$Q130))</f>
        <v>0</v>
      </c>
      <c r="T130" s="5"/>
      <c r="U130" s="5">
        <f>IF(시군구!$Q130="","자료無",IF(시군구!$Q130=0,0,시군구!T130/시군구!$Q130))</f>
        <v>0.13333333333333333</v>
      </c>
      <c r="V130" s="5">
        <f>IF(시군구!$Q130="","자료無",IF(시군구!$Q130=0,0,시군구!U130/시군구!$Q130))</f>
        <v>0.26666666666666666</v>
      </c>
      <c r="W130" s="5">
        <f>IF(시군구!$Q130="","자료無",IF(시군구!$Q130=0,0,시군구!V130/시군구!$Q130))</f>
        <v>0.3</v>
      </c>
      <c r="X130" s="33">
        <f>IF(시군구!$Q130="","자료無",IF(시군구!$Q130=0,0,시군구!W130/시군구!$Q130))</f>
        <v>0.3</v>
      </c>
      <c r="Y130" s="32">
        <f t="shared" si="62"/>
        <v>1</v>
      </c>
      <c r="Z130" s="5">
        <f>IF(시군구!$X130="","자료無",IF(시군구!$X130=0,0,시군구!Y130/시군구!$X130))</f>
        <v>4.7619047619047616E-2</v>
      </c>
      <c r="AA130" s="5"/>
      <c r="AB130" s="5">
        <f>IF(시군구!$X130="","자료無",IF(시군구!$X130=0,0,시군구!AA130/시군구!$X130))</f>
        <v>0.26190476190476192</v>
      </c>
      <c r="AC130" s="5">
        <f>IF(시군구!$X130="","자료無",IF(시군구!$X130=0,0,시군구!AB130/시군구!$X130))</f>
        <v>0.35714285714285715</v>
      </c>
      <c r="AD130" s="5">
        <f>IF(시군구!$X130="","자료無",IF(시군구!$X130=0,0,시군구!AC130/시군구!$X130))</f>
        <v>0.2857142857142857</v>
      </c>
      <c r="AE130" s="5">
        <f>IF(시군구!$X130="","자료無",IF(시군구!$X130=0,0,시군구!AD130/시군구!$X130))</f>
        <v>4.7619047619047616E-2</v>
      </c>
      <c r="AF130" s="32">
        <f t="shared" si="63"/>
        <v>1</v>
      </c>
      <c r="AG130" s="5">
        <f>IF(시군구!$AE130="","자료無",IF(시군구!$AE130=0,0,시군구!AF130/시군구!$AE130))</f>
        <v>0.125</v>
      </c>
      <c r="AH130" s="5"/>
      <c r="AI130" s="5">
        <f>IF(시군구!$AE130="","자료無",IF(시군구!$AE130=0,0,시군구!AH130/시군구!$AE130))</f>
        <v>0.4375</v>
      </c>
      <c r="AJ130" s="5">
        <f>IF(시군구!$AE130="","자료無",IF(시군구!$AE130=0,0,시군구!AI130/시군구!$AE130))</f>
        <v>0.3125</v>
      </c>
      <c r="AK130" s="5">
        <f>IF(시군구!$AE130="","자료無",IF(시군구!$AE130=0,0,시군구!AJ130/시군구!$AE130))</f>
        <v>0.125</v>
      </c>
      <c r="AL130" s="5">
        <f>IF(시군구!$AE130="","자료無",IF(시군구!$AE130=0,0,시군구!AK130/시군구!$AE130))</f>
        <v>0</v>
      </c>
      <c r="AM130" s="32">
        <f t="shared" si="64"/>
        <v>0.99999999999999989</v>
      </c>
      <c r="AN130" s="5">
        <f>IF(시군구!$AL130="","자료無",IF(시군구!$AL130=0,0,시군구!AM130/시군구!$AL130))</f>
        <v>0</v>
      </c>
      <c r="AO130" s="5"/>
      <c r="AP130" s="5">
        <f>IF(시군구!$AL130="","자료無",IF(시군구!$AL130=0,0,시군구!AO130/시군구!$AL130))</f>
        <v>0.17391304347826086</v>
      </c>
      <c r="AQ130" s="5">
        <f>IF(시군구!$AL130="","자료無",IF(시군구!$AL130=0,0,시군구!AP130/시군구!$AL130))</f>
        <v>0.21739130434782608</v>
      </c>
      <c r="AR130" s="5">
        <f>IF(시군구!$AL130="","자료無",IF(시군구!$AL130=0,0,시군구!AQ130/시군구!$AL130))</f>
        <v>0.43478260869565216</v>
      </c>
      <c r="AS130" s="5">
        <f>IF(시군구!$AL130="","자료無",IF(시군구!$AL130=0,0,시군구!AR130/시군구!$AL130))</f>
        <v>0.17391304347826086</v>
      </c>
    </row>
    <row r="131" spans="1:45">
      <c r="B131" s="28" t="s">
        <v>167</v>
      </c>
      <c r="C131" s="86" t="s">
        <v>182</v>
      </c>
      <c r="D131" s="30">
        <f t="shared" si="59"/>
        <v>1</v>
      </c>
      <c r="E131" s="5">
        <f>IF(시군구!$C131="","자료無",IF(시군구!$C131=0,0,시군구!D131/시군구!$C131))</f>
        <v>8.5365853658536592E-2</v>
      </c>
      <c r="F131" s="5"/>
      <c r="G131" s="5">
        <f>IF(시군구!$C131="","자료無",IF(시군구!$C131=0,0,시군구!F131/시군구!$C131))</f>
        <v>0.32317073170731708</v>
      </c>
      <c r="H131" s="5">
        <f>IF(시군구!$C131="","자료無",IF(시군구!$C131=0,0,시군구!G131/시군구!$C131))</f>
        <v>0.23780487804878048</v>
      </c>
      <c r="I131" s="5">
        <f>IF(시군구!$C131="","자료無",IF(시군구!$C131=0,0,시군구!H131/시군구!$C131))</f>
        <v>0.21341463414634146</v>
      </c>
      <c r="J131" s="5">
        <f>IF(시군구!$C131="","자료無",IF(시군구!$C131=0,0,시군구!I131/시군구!$C131))</f>
        <v>0.1402439024390244</v>
      </c>
      <c r="K131" s="32">
        <f t="shared" si="60"/>
        <v>1</v>
      </c>
      <c r="L131" s="5">
        <f>IF(시군구!$J131="","자료無",IF(시군구!$J131=0,0,시군구!K131/시군구!$J131))</f>
        <v>0</v>
      </c>
      <c r="M131" s="5"/>
      <c r="N131" s="5">
        <f>IF(시군구!$J131="","자료無",IF(시군구!$J131=0,0,시군구!M131/시군구!$J131))</f>
        <v>0.33333333333333331</v>
      </c>
      <c r="O131" s="5">
        <f>IF(시군구!$J131="","자료無",IF(시군구!$J131=0,0,시군구!N131/시군구!$J131))</f>
        <v>0.33333333333333331</v>
      </c>
      <c r="P131" s="5">
        <f>IF(시군구!$J131="","자료無",IF(시군구!$J131=0,0,시군구!O131/시군구!$J131))</f>
        <v>0.22222222222222221</v>
      </c>
      <c r="Q131" s="5">
        <f>IF(시군구!$J131="","자료無",IF(시군구!$J131=0,0,시군구!P131/시군구!$J131))</f>
        <v>0.1111111111111111</v>
      </c>
      <c r="R131" s="32">
        <f t="shared" si="61"/>
        <v>1</v>
      </c>
      <c r="S131" s="5">
        <f>IF(시군구!$Q131="","자료無",IF(시군구!$Q131=0,0,시군구!R131/시군구!$Q131))</f>
        <v>0</v>
      </c>
      <c r="T131" s="5"/>
      <c r="U131" s="5">
        <f>IF(시군구!$Q131="","자료無",IF(시군구!$Q131=0,0,시군구!T131/시군구!$Q131))</f>
        <v>4.7619047619047616E-2</v>
      </c>
      <c r="V131" s="5">
        <f>IF(시군구!$Q131="","자료無",IF(시군구!$Q131=0,0,시군구!U131/시군구!$Q131))</f>
        <v>0.2857142857142857</v>
      </c>
      <c r="W131" s="5">
        <f>IF(시군구!$Q131="","자료無",IF(시군구!$Q131=0,0,시군구!V131/시군구!$Q131))</f>
        <v>0.33333333333333331</v>
      </c>
      <c r="X131" s="33">
        <f>IF(시군구!$Q131="","자료無",IF(시군구!$Q131=0,0,시군구!W131/시군구!$Q131))</f>
        <v>0.33333333333333331</v>
      </c>
      <c r="Y131" s="32">
        <f t="shared" si="62"/>
        <v>1</v>
      </c>
      <c r="Z131" s="5">
        <f>IF(시군구!$X131="","자료無",IF(시군구!$X131=0,0,시군구!Y131/시군구!$X131))</f>
        <v>4.2553191489361701E-2</v>
      </c>
      <c r="AA131" s="5"/>
      <c r="AB131" s="5">
        <f>IF(시군구!$X131="","자료無",IF(시군구!$X131=0,0,시군구!AA131/시군구!$X131))</f>
        <v>0.25531914893617019</v>
      </c>
      <c r="AC131" s="5">
        <f>IF(시군구!$X131="","자료無",IF(시군구!$X131=0,0,시군구!AB131/시군구!$X131))</f>
        <v>0.31914893617021278</v>
      </c>
      <c r="AD131" s="5">
        <f>IF(시군구!$X131="","자료無",IF(시군구!$X131=0,0,시군구!AC131/시군구!$X131))</f>
        <v>0.25531914893617019</v>
      </c>
      <c r="AE131" s="5">
        <f>IF(시군구!$X131="","자료無",IF(시군구!$X131=0,0,시군구!AD131/시군구!$X131))</f>
        <v>0.1276595744680851</v>
      </c>
      <c r="AF131" s="32">
        <f t="shared" si="63"/>
        <v>1</v>
      </c>
      <c r="AG131" s="5">
        <f>IF(시군구!$AE131="","자료無",IF(시군구!$AE131=0,0,시군구!AF131/시군구!$AE131))</f>
        <v>0.08</v>
      </c>
      <c r="AH131" s="5"/>
      <c r="AI131" s="5">
        <f>IF(시군구!$AE131="","자료無",IF(시군구!$AE131=0,0,시군구!AH131/시군구!$AE131))</f>
        <v>0.48</v>
      </c>
      <c r="AJ131" s="5">
        <f>IF(시군구!$AE131="","자료無",IF(시군구!$AE131=0,0,시군구!AI131/시군구!$AE131))</f>
        <v>0.2</v>
      </c>
      <c r="AK131" s="5">
        <f>IF(시군구!$AE131="","자료無",IF(시군구!$AE131=0,0,시군구!AJ131/시군구!$AE131))</f>
        <v>0.12</v>
      </c>
      <c r="AL131" s="5">
        <f>IF(시군구!$AE131="","자료無",IF(시군구!$AE131=0,0,시군구!AK131/시군구!$AE131))</f>
        <v>0.12</v>
      </c>
      <c r="AM131" s="32">
        <f t="shared" si="64"/>
        <v>1</v>
      </c>
      <c r="AN131" s="5">
        <f>IF(시군구!$AL131="","자료無",IF(시군구!$AL131=0,0,시군구!AM131/시군구!$AL131))</f>
        <v>5.5555555555555552E-2</v>
      </c>
      <c r="AO131" s="5"/>
      <c r="AP131" s="5">
        <f>IF(시군구!$AL131="","자료無",IF(시군구!$AL131=0,0,시군구!AO131/시군구!$AL131))</f>
        <v>0.22222222222222221</v>
      </c>
      <c r="AQ131" s="5">
        <f>IF(시군구!$AL131="","자료無",IF(시군구!$AL131=0,0,시군구!AP131/시군구!$AL131))</f>
        <v>0.22222222222222221</v>
      </c>
      <c r="AR131" s="5">
        <f>IF(시군구!$AL131="","자료無",IF(시군구!$AL131=0,0,시군구!AQ131/시군구!$AL131))</f>
        <v>0.16666666666666666</v>
      </c>
      <c r="AS131" s="5">
        <f>IF(시군구!$AL131="","자료無",IF(시군구!$AL131=0,0,시군구!AR131/시군구!$AL131))</f>
        <v>0.33333333333333331</v>
      </c>
    </row>
    <row r="132" spans="1:45">
      <c r="B132" s="28" t="s">
        <v>167</v>
      </c>
      <c r="C132" s="89" t="s">
        <v>183</v>
      </c>
      <c r="D132" s="30">
        <f t="shared" si="59"/>
        <v>1</v>
      </c>
      <c r="E132" s="5">
        <f>IF(시군구!$C132="","자료無",IF(시군구!$C132=0,0,시군구!D132/시군구!$C132))</f>
        <v>9.7142857142857142E-2</v>
      </c>
      <c r="F132" s="5"/>
      <c r="G132" s="5">
        <f>IF(시군구!$C132="","자료無",IF(시군구!$C132=0,0,시군구!F132/시군구!$C132))</f>
        <v>0.33714285714285713</v>
      </c>
      <c r="H132" s="5">
        <f>IF(시군구!$C132="","자료無",IF(시군구!$C132=0,0,시군구!G132/시군구!$C132))</f>
        <v>0.25714285714285712</v>
      </c>
      <c r="I132" s="5">
        <f>IF(시군구!$C132="","자료無",IF(시군구!$C132=0,0,시군구!H132/시군구!$C132))</f>
        <v>0.18285714285714286</v>
      </c>
      <c r="J132" s="5">
        <f>IF(시군구!$C132="","자료無",IF(시군구!$C132=0,0,시군구!I132/시군구!$C132))</f>
        <v>0.12571428571428572</v>
      </c>
      <c r="K132" s="32">
        <f t="shared" si="60"/>
        <v>1</v>
      </c>
      <c r="L132" s="5">
        <f>IF(시군구!$J132="","자료無",IF(시군구!$J132=0,0,시군구!K132/시군구!$J132))</f>
        <v>0</v>
      </c>
      <c r="M132" s="5"/>
      <c r="N132" s="5">
        <f>IF(시군구!$J132="","자료無",IF(시군구!$J132=0,0,시군구!M132/시군구!$J132))</f>
        <v>0.31578947368421051</v>
      </c>
      <c r="O132" s="5">
        <f>IF(시군구!$J132="","자료無",IF(시군구!$J132=0,0,시군구!N132/시군구!$J132))</f>
        <v>0.52631578947368418</v>
      </c>
      <c r="P132" s="5">
        <f>IF(시군구!$J132="","자료無",IF(시군구!$J132=0,0,시군구!O132/시군구!$J132))</f>
        <v>0.15789473684210525</v>
      </c>
      <c r="Q132" s="5">
        <f>IF(시군구!$J132="","자료無",IF(시군구!$J132=0,0,시군구!P132/시군구!$J132))</f>
        <v>0</v>
      </c>
      <c r="R132" s="32">
        <f t="shared" si="61"/>
        <v>1</v>
      </c>
      <c r="S132" s="5">
        <f>IF(시군구!$Q132="","자료無",IF(시군구!$Q132=0,0,시군구!R132/시군구!$Q132))</f>
        <v>0</v>
      </c>
      <c r="T132" s="5"/>
      <c r="U132" s="5">
        <f>IF(시군구!$Q132="","자료無",IF(시군구!$Q132=0,0,시군구!T132/시군구!$Q132))</f>
        <v>3.4482758620689655E-2</v>
      </c>
      <c r="V132" s="5">
        <f>IF(시군구!$Q132="","자료無",IF(시군구!$Q132=0,0,시군구!U132/시군구!$Q132))</f>
        <v>0.27586206896551724</v>
      </c>
      <c r="W132" s="5">
        <f>IF(시군구!$Q132="","자료無",IF(시군구!$Q132=0,0,시군구!V132/시군구!$Q132))</f>
        <v>0.37931034482758619</v>
      </c>
      <c r="X132" s="33">
        <f>IF(시군구!$Q132="","자료無",IF(시군구!$Q132=0,0,시군구!W132/시군구!$Q132))</f>
        <v>0.31034482758620691</v>
      </c>
      <c r="Y132" s="32">
        <f t="shared" si="62"/>
        <v>1</v>
      </c>
      <c r="Z132" s="5">
        <f>IF(시군구!$X132="","자료無",IF(시군구!$X132=0,0,시군구!Y132/시군구!$X132))</f>
        <v>2.9850746268656716E-2</v>
      </c>
      <c r="AA132" s="5"/>
      <c r="AB132" s="5">
        <f>IF(시군구!$X132="","자료無",IF(시군구!$X132=0,0,시군구!AA132/시군구!$X132))</f>
        <v>0.22388059701492538</v>
      </c>
      <c r="AC132" s="5">
        <f>IF(시군구!$X132="","자료無",IF(시군구!$X132=0,0,시군구!AB132/시군구!$X132))</f>
        <v>0.35820895522388058</v>
      </c>
      <c r="AD132" s="5">
        <f>IF(시군구!$X132="","자료無",IF(시군구!$X132=0,0,시군구!AC132/시군구!$X132))</f>
        <v>0.26865671641791045</v>
      </c>
      <c r="AE132" s="5">
        <f>IF(시군구!$X132="","자료無",IF(시군구!$X132=0,0,시군구!AD132/시군구!$X132))</f>
        <v>0.11940298507462686</v>
      </c>
      <c r="AF132" s="32">
        <f t="shared" si="63"/>
        <v>1</v>
      </c>
      <c r="AG132" s="5">
        <f>IF(시군구!$AE132="","자료無",IF(시군구!$AE132=0,0,시군구!AF132/시군구!$AE132))</f>
        <v>4.5454545454545456E-2</v>
      </c>
      <c r="AH132" s="5"/>
      <c r="AI132" s="5">
        <f>IF(시군구!$AE132="","자료無",IF(시군구!$AE132=0,0,시군구!AH132/시군구!$AE132))</f>
        <v>0.40909090909090912</v>
      </c>
      <c r="AJ132" s="5">
        <f>IF(시군구!$AE132="","자료無",IF(시군구!$AE132=0,0,시군구!AI132/시군구!$AE132))</f>
        <v>0.22727272727272727</v>
      </c>
      <c r="AK132" s="5">
        <f>IF(시군구!$AE132="","자료無",IF(시군구!$AE132=0,0,시군구!AJ132/시군구!$AE132))</f>
        <v>0.18181818181818182</v>
      </c>
      <c r="AL132" s="5">
        <f>IF(시군구!$AE132="","자료無",IF(시군구!$AE132=0,0,시군구!AK132/시군구!$AE132))</f>
        <v>0.13636363636363635</v>
      </c>
      <c r="AM132" s="32">
        <f t="shared" si="64"/>
        <v>1</v>
      </c>
      <c r="AN132" s="5">
        <f>IF(시군구!$AL132="","자료無",IF(시군구!$AL132=0,0,시군구!AM132/시군구!$AL132))</f>
        <v>4.1666666666666664E-2</v>
      </c>
      <c r="AO132" s="5"/>
      <c r="AP132" s="5">
        <f>IF(시군구!$AL132="","자료無",IF(시군구!$AL132=0,0,시군구!AO132/시군구!$AL132))</f>
        <v>0.125</v>
      </c>
      <c r="AQ132" s="5">
        <f>IF(시군구!$AL132="","자료無",IF(시군구!$AL132=0,0,시군구!AP132/시군구!$AL132))</f>
        <v>0.41666666666666669</v>
      </c>
      <c r="AR132" s="5">
        <f>IF(시군구!$AL132="","자료無",IF(시군구!$AL132=0,0,시군구!AQ132/시군구!$AL132))</f>
        <v>0.375</v>
      </c>
      <c r="AS132" s="5">
        <f>IF(시군구!$AL132="","자료無",IF(시군구!$AL132=0,0,시군구!AR132/시군구!$AL132))</f>
        <v>4.1666666666666664E-2</v>
      </c>
    </row>
    <row r="133" spans="1:45">
      <c r="B133" s="28" t="s">
        <v>167</v>
      </c>
      <c r="C133" s="87" t="s">
        <v>184</v>
      </c>
      <c r="D133" s="30">
        <f t="shared" si="59"/>
        <v>1</v>
      </c>
      <c r="E133" s="5">
        <f>IF(시군구!$C133="","자료無",IF(시군구!$C133=0,0,시군구!D133/시군구!$C133))</f>
        <v>9.036144578313253E-2</v>
      </c>
      <c r="F133" s="5"/>
      <c r="G133" s="5">
        <f>IF(시군구!$C133="","자료無",IF(시군구!$C133=0,0,시군구!F133/시군구!$C133))</f>
        <v>0.41566265060240964</v>
      </c>
      <c r="H133" s="5">
        <f>IF(시군구!$C133="","자료無",IF(시군구!$C133=0,0,시군구!G133/시군구!$C133))</f>
        <v>0.22289156626506024</v>
      </c>
      <c r="I133" s="5">
        <f>IF(시군구!$C133="","자료無",IF(시군구!$C133=0,0,시군구!H133/시군구!$C133))</f>
        <v>0.16867469879518071</v>
      </c>
      <c r="J133" s="5">
        <f>IF(시군구!$C133="","자료無",IF(시군구!$C133=0,0,시군구!I133/시군구!$C133))</f>
        <v>0.10240963855421686</v>
      </c>
      <c r="K133" s="32">
        <f t="shared" si="60"/>
        <v>1</v>
      </c>
      <c r="L133" s="5">
        <f>IF(시군구!$J133="","자료無",IF(시군구!$J133=0,0,시군구!K133/시군구!$J133))</f>
        <v>0</v>
      </c>
      <c r="M133" s="5"/>
      <c r="N133" s="5">
        <f>IF(시군구!$J133="","자료無",IF(시군구!$J133=0,0,시군구!M133/시군구!$J133))</f>
        <v>0.14285714285714285</v>
      </c>
      <c r="O133" s="5">
        <f>IF(시군구!$J133="","자료無",IF(시군구!$J133=0,0,시군구!N133/시군구!$J133))</f>
        <v>0.42857142857142855</v>
      </c>
      <c r="P133" s="5">
        <f>IF(시군구!$J133="","자료無",IF(시군구!$J133=0,0,시군구!O133/시군구!$J133))</f>
        <v>0.21428571428571427</v>
      </c>
      <c r="Q133" s="5">
        <f>IF(시군구!$J133="","자료無",IF(시군구!$J133=0,0,시군구!P133/시군구!$J133))</f>
        <v>0.21428571428571427</v>
      </c>
      <c r="R133" s="32">
        <f t="shared" si="61"/>
        <v>1</v>
      </c>
      <c r="S133" s="5">
        <f>IF(시군구!$Q133="","자료無",IF(시군구!$Q133=0,0,시군구!R133/시군구!$Q133))</f>
        <v>0</v>
      </c>
      <c r="T133" s="5"/>
      <c r="U133" s="5">
        <f>IF(시군구!$Q133="","자료無",IF(시군구!$Q133=0,0,시군구!T133/시군구!$Q133))</f>
        <v>3.4482758620689655E-2</v>
      </c>
      <c r="V133" s="5">
        <f>IF(시군구!$Q133="","자료無",IF(시군구!$Q133=0,0,시군구!U133/시군구!$Q133))</f>
        <v>0.31034482758620691</v>
      </c>
      <c r="W133" s="5">
        <f>IF(시군구!$Q133="","자료無",IF(시군구!$Q133=0,0,시군구!V133/시군구!$Q133))</f>
        <v>0.27586206896551724</v>
      </c>
      <c r="X133" s="33">
        <f>IF(시군구!$Q133="","자료無",IF(시군구!$Q133=0,0,시군구!W133/시군구!$Q133))</f>
        <v>0.37931034482758619</v>
      </c>
      <c r="Y133" s="32">
        <f t="shared" si="62"/>
        <v>1</v>
      </c>
      <c r="Z133" s="5">
        <f>IF(시군구!$X133="","자료無",IF(시군구!$X133=0,0,시군구!Y133/시군구!$X133))</f>
        <v>0.06</v>
      </c>
      <c r="AA133" s="5"/>
      <c r="AB133" s="5">
        <f>IF(시군구!$X133="","자료無",IF(시군구!$X133=0,0,시군구!AA133/시군구!$X133))</f>
        <v>0.26</v>
      </c>
      <c r="AC133" s="5">
        <f>IF(시군구!$X133="","자료無",IF(시군구!$X133=0,0,시군구!AB133/시군구!$X133))</f>
        <v>0.34</v>
      </c>
      <c r="AD133" s="5">
        <f>IF(시군구!$X133="","자료無",IF(시군구!$X133=0,0,시군구!AC133/시군구!$X133))</f>
        <v>0.24</v>
      </c>
      <c r="AE133" s="5">
        <f>IF(시군구!$X133="","자료無",IF(시군구!$X133=0,0,시군구!AD133/시군구!$X133))</f>
        <v>0.1</v>
      </c>
      <c r="AF133" s="32">
        <f t="shared" si="63"/>
        <v>1</v>
      </c>
      <c r="AG133" s="5">
        <f>IF(시군구!$AE133="","자료無",IF(시군구!$AE133=0,0,시군구!AF133/시군구!$AE133))</f>
        <v>5.2631578947368418E-2</v>
      </c>
      <c r="AH133" s="5"/>
      <c r="AI133" s="5">
        <f>IF(시군구!$AE133="","자료無",IF(시군구!$AE133=0,0,시군구!AH133/시군구!$AE133))</f>
        <v>0.42105263157894735</v>
      </c>
      <c r="AJ133" s="5">
        <f>IF(시군구!$AE133="","자료無",IF(시군구!$AE133=0,0,시군구!AI133/시군구!$AE133))</f>
        <v>0.26315789473684209</v>
      </c>
      <c r="AK133" s="5">
        <f>IF(시군구!$AE133="","자료無",IF(시군구!$AE133=0,0,시군구!AJ133/시군구!$AE133))</f>
        <v>0.21052631578947367</v>
      </c>
      <c r="AL133" s="5">
        <f>IF(시군구!$AE133="","자료無",IF(시군구!$AE133=0,0,시군구!AK133/시군구!$AE133))</f>
        <v>5.2631578947368418E-2</v>
      </c>
      <c r="AM133" s="32">
        <f t="shared" si="64"/>
        <v>1</v>
      </c>
      <c r="AN133" s="5">
        <f>IF(시군구!$AL133="","자료無",IF(시군구!$AL133=0,0,시군구!AM133/시군구!$AL133))</f>
        <v>0</v>
      </c>
      <c r="AO133" s="5"/>
      <c r="AP133" s="5">
        <f>IF(시군구!$AL133="","자료無",IF(시군구!$AL133=0,0,시군구!AO133/시군구!$AL133))</f>
        <v>0.11764705882352941</v>
      </c>
      <c r="AQ133" s="5">
        <f>IF(시군구!$AL133="","자료無",IF(시군구!$AL133=0,0,시군구!AP133/시군구!$AL133))</f>
        <v>0.23529411764705882</v>
      </c>
      <c r="AR133" s="5">
        <f>IF(시군구!$AL133="","자료無",IF(시군구!$AL133=0,0,시군구!AQ133/시군구!$AL133))</f>
        <v>0.52941176470588236</v>
      </c>
      <c r="AS133" s="5">
        <f>IF(시군구!$AL133="","자료無",IF(시군구!$AL133=0,0,시군구!AR133/시군구!$AL133))</f>
        <v>0.11764705882352941</v>
      </c>
    </row>
    <row r="134" spans="1:45">
      <c r="B134" s="28" t="s">
        <v>167</v>
      </c>
      <c r="C134" s="89" t="s">
        <v>185</v>
      </c>
      <c r="D134" s="30">
        <f t="shared" si="59"/>
        <v>1</v>
      </c>
      <c r="E134" s="5">
        <f>IF(시군구!$C134="","자료無",IF(시군구!$C134=0,0,시군구!D134/시군구!$C134))</f>
        <v>9.815950920245399E-2</v>
      </c>
      <c r="F134" s="5"/>
      <c r="G134" s="5">
        <f>IF(시군구!$C134="","자료無",IF(시군구!$C134=0,0,시군구!F134/시군구!$C134))</f>
        <v>0.25766871165644173</v>
      </c>
      <c r="H134" s="5">
        <f>IF(시군구!$C134="","자료無",IF(시군구!$C134=0,0,시군구!G134/시군구!$C134))</f>
        <v>0.25153374233128833</v>
      </c>
      <c r="I134" s="5">
        <f>IF(시군구!$C134="","자료無",IF(시군구!$C134=0,0,시군구!H134/시군구!$C134))</f>
        <v>0.27607361963190186</v>
      </c>
      <c r="J134" s="5">
        <f>IF(시군구!$C134="","자료無",IF(시군구!$C134=0,0,시군구!I134/시군구!$C134))</f>
        <v>0.1165644171779141</v>
      </c>
      <c r="K134" s="32">
        <f t="shared" si="60"/>
        <v>0.99999999999999989</v>
      </c>
      <c r="L134" s="5">
        <f>IF(시군구!$J134="","자료無",IF(시군구!$J134=0,0,시군구!K134/시군구!$J134))</f>
        <v>0</v>
      </c>
      <c r="M134" s="5"/>
      <c r="N134" s="5">
        <f>IF(시군구!$J134="","자료無",IF(시군구!$J134=0,0,시군구!M134/시군구!$J134))</f>
        <v>0.15789473684210525</v>
      </c>
      <c r="O134" s="5">
        <f>IF(시군구!$J134="","자료無",IF(시군구!$J134=0,0,시군구!N134/시군구!$J134))</f>
        <v>0.73684210526315785</v>
      </c>
      <c r="P134" s="5">
        <f>IF(시군구!$J134="","자료無",IF(시군구!$J134=0,0,시군구!O134/시군구!$J134))</f>
        <v>0</v>
      </c>
      <c r="Q134" s="5">
        <f>IF(시군구!$J134="","자료無",IF(시군구!$J134=0,0,시군구!P134/시군구!$J134))</f>
        <v>0.10526315789473684</v>
      </c>
      <c r="R134" s="32">
        <f t="shared" si="61"/>
        <v>1</v>
      </c>
      <c r="S134" s="5">
        <f>IF(시군구!$Q134="","자료無",IF(시군구!$Q134=0,0,시군구!R134/시군구!$Q134))</f>
        <v>0</v>
      </c>
      <c r="T134" s="5"/>
      <c r="U134" s="5">
        <f>IF(시군구!$Q134="","자료無",IF(시군구!$Q134=0,0,시군구!T134/시군구!$Q134))</f>
        <v>8.3333333333333329E-2</v>
      </c>
      <c r="V134" s="5">
        <f>IF(시군구!$Q134="","자료無",IF(시군구!$Q134=0,0,시군구!U134/시군구!$Q134))</f>
        <v>0.16666666666666666</v>
      </c>
      <c r="W134" s="5">
        <f>IF(시군구!$Q134="","자료無",IF(시군구!$Q134=0,0,시군구!V134/시군구!$Q134))</f>
        <v>0.33333333333333331</v>
      </c>
      <c r="X134" s="33">
        <f>IF(시군구!$Q134="","자료無",IF(시군구!$Q134=0,0,시군구!W134/시군구!$Q134))</f>
        <v>0.41666666666666669</v>
      </c>
      <c r="Y134" s="32">
        <f t="shared" si="62"/>
        <v>1</v>
      </c>
      <c r="Z134" s="5">
        <f>IF(시군구!$X134="","자료無",IF(시군구!$X134=0,0,시군구!Y134/시군구!$X134))</f>
        <v>3.3898305084745763E-2</v>
      </c>
      <c r="AA134" s="5"/>
      <c r="AB134" s="5">
        <f>IF(시군구!$X134="","자료無",IF(시군구!$X134=0,0,시군구!AA134/시군구!$X134))</f>
        <v>0.33898305084745761</v>
      </c>
      <c r="AC134" s="5">
        <f>IF(시군구!$X134="","자료無",IF(시군구!$X134=0,0,시군구!AB134/시군구!$X134))</f>
        <v>0.28813559322033899</v>
      </c>
      <c r="AD134" s="5">
        <f>IF(시군구!$X134="","자료無",IF(시군구!$X134=0,0,시군구!AC134/시군구!$X134))</f>
        <v>0.25423728813559321</v>
      </c>
      <c r="AE134" s="5">
        <f>IF(시군구!$X134="","자료無",IF(시군구!$X134=0,0,시군구!AD134/시군구!$X134))</f>
        <v>8.4745762711864403E-2</v>
      </c>
      <c r="AF134" s="32">
        <f t="shared" si="63"/>
        <v>0.99999999999999978</v>
      </c>
      <c r="AG134" s="5">
        <f>IF(시군구!$AE134="","자료無",IF(시군구!$AE134=0,0,시군구!AF134/시군구!$AE134))</f>
        <v>6.4516129032258063E-2</v>
      </c>
      <c r="AH134" s="5"/>
      <c r="AI134" s="5">
        <f>IF(시군구!$AE134="","자료無",IF(시군구!$AE134=0,0,시군구!AH134/시군구!$AE134))</f>
        <v>0.5161290322580645</v>
      </c>
      <c r="AJ134" s="5">
        <f>IF(시군구!$AE134="","자료無",IF(시군구!$AE134=0,0,시군구!AI134/시군구!$AE134))</f>
        <v>0.29032258064516131</v>
      </c>
      <c r="AK134" s="5">
        <f>IF(시군구!$AE134="","자료無",IF(시군구!$AE134=0,0,시군구!AJ134/시군구!$AE134))</f>
        <v>6.4516129032258063E-2</v>
      </c>
      <c r="AL134" s="5">
        <f>IF(시군구!$AE134="","자료無",IF(시군구!$AE134=0,0,시군구!AK134/시군구!$AE134))</f>
        <v>6.4516129032258063E-2</v>
      </c>
      <c r="AM134" s="32">
        <f t="shared" si="64"/>
        <v>0.99999999999999989</v>
      </c>
      <c r="AN134" s="5">
        <f>IF(시군구!$AL134="","자료無",IF(시군구!$AL134=0,0,시군구!AM134/시군구!$AL134))</f>
        <v>0</v>
      </c>
      <c r="AO134" s="5"/>
      <c r="AP134" s="5">
        <f>IF(시군구!$AL134="","자료無",IF(시군구!$AL134=0,0,시군구!AO134/시군구!$AL134))</f>
        <v>0.23809523809523808</v>
      </c>
      <c r="AQ134" s="5">
        <f>IF(시군구!$AL134="","자료無",IF(시군구!$AL134=0,0,시군구!AP134/시군구!$AL134))</f>
        <v>0.19047619047619047</v>
      </c>
      <c r="AR134" s="5">
        <f>IF(시군구!$AL134="","자료無",IF(시군구!$AL134=0,0,시군구!AQ134/시군구!$AL134))</f>
        <v>0.2857142857142857</v>
      </c>
      <c r="AS134" s="5">
        <f>IF(시군구!$AL134="","자료無",IF(시군구!$AL134=0,0,시군구!AR134/시군구!$AL134))</f>
        <v>0.2857142857142857</v>
      </c>
    </row>
    <row r="135" spans="1:45" outlineLevel="1">
      <c r="A135" s="55" t="s">
        <v>186</v>
      </c>
      <c r="B135" s="67"/>
      <c r="C135" s="68"/>
      <c r="D135" s="69"/>
      <c r="E135" s="70">
        <f>SUBTOTAL(1,E117:E134)</f>
        <v>8.4396889480726864E-2</v>
      </c>
      <c r="F135" s="70"/>
      <c r="G135" s="70">
        <f>SUBTOTAL(1,G117:G134)</f>
        <v>0.31391876229875471</v>
      </c>
      <c r="H135" s="70">
        <f t="shared" ref="H135:J135" si="91">SUBTOTAL(1,H117:H134)</f>
        <v>0.28557522511941391</v>
      </c>
      <c r="I135" s="70">
        <f t="shared" si="91"/>
        <v>0.21205890718433751</v>
      </c>
      <c r="J135" s="70">
        <f t="shared" si="91"/>
        <v>0.10405021591676704</v>
      </c>
      <c r="K135" s="69"/>
      <c r="L135" s="70">
        <f t="shared" ref="L135" si="92">SUBTOTAL(1,L117:L134)</f>
        <v>5.0021285653469557E-3</v>
      </c>
      <c r="M135" s="70"/>
      <c r="N135" s="70">
        <f t="shared" ref="N135" si="93">SUBTOTAL(1,N117:N134)</f>
        <v>0.18860336610792558</v>
      </c>
      <c r="O135" s="70">
        <f t="shared" ref="O135" si="94">SUBTOTAL(1,O117:O134)</f>
        <v>0.42552867229003455</v>
      </c>
      <c r="P135" s="70">
        <f t="shared" ref="P135" si="95">SUBTOTAL(1,P117:P134)</f>
        <v>0.27988418721818631</v>
      </c>
      <c r="Q135" s="70">
        <f t="shared" ref="Q135" si="96">SUBTOTAL(1,Q117:Q134)</f>
        <v>0.10098164581850659</v>
      </c>
      <c r="R135" s="69"/>
      <c r="S135" s="70">
        <f t="shared" ref="S135" si="97">SUBTOTAL(1,S117:S134)</f>
        <v>2.890262698933342E-3</v>
      </c>
      <c r="T135" s="70"/>
      <c r="U135" s="70">
        <f t="shared" ref="U135" si="98">SUBTOTAL(1,U117:U134)</f>
        <v>8.0694283987537016E-2</v>
      </c>
      <c r="V135" s="70">
        <f t="shared" ref="V135" si="99">SUBTOTAL(1,V117:V134)</f>
        <v>0.269121567872945</v>
      </c>
      <c r="W135" s="70">
        <f t="shared" ref="W135" si="100">SUBTOTAL(1,W117:W134)</f>
        <v>0.29114482788887447</v>
      </c>
      <c r="X135" s="70">
        <f t="shared" ref="X135" si="101">SUBTOTAL(1,X117:X134)</f>
        <v>0.35614905755171011</v>
      </c>
      <c r="Y135" s="69"/>
      <c r="Z135" s="70">
        <f t="shared" ref="Z135" si="102">SUBTOTAL(1,Z117:Z134)</f>
        <v>4.8099377460855949E-2</v>
      </c>
      <c r="AA135" s="70"/>
      <c r="AB135" s="70">
        <f t="shared" ref="AB135" si="103">SUBTOTAL(1,AB117:AB134)</f>
        <v>0.25421960289067141</v>
      </c>
      <c r="AC135" s="70">
        <f t="shared" ref="AC135" si="104">SUBTOTAL(1,AC117:AC134)</f>
        <v>0.33515596583385393</v>
      </c>
      <c r="AD135" s="70">
        <f t="shared" ref="AD135" si="105">SUBTOTAL(1,AD117:AD134)</f>
        <v>0.26050014895084345</v>
      </c>
      <c r="AE135" s="70">
        <f t="shared" ref="AE135" si="106">SUBTOTAL(1,AE117:AE134)</f>
        <v>0.10202490486377523</v>
      </c>
      <c r="AF135" s="69"/>
      <c r="AG135" s="70">
        <f t="shared" ref="AG135" si="107">SUBTOTAL(1,AG117:AG134)</f>
        <v>5.799001770678347E-2</v>
      </c>
      <c r="AH135" s="70"/>
      <c r="AI135" s="70">
        <f t="shared" ref="AI135" si="108">SUBTOTAL(1,AI117:AI134)</f>
        <v>0.38172202383497617</v>
      </c>
      <c r="AJ135" s="70">
        <f t="shared" ref="AJ135" si="109">SUBTOTAL(1,AJ117:AJ134)</f>
        <v>0.26815977935979973</v>
      </c>
      <c r="AK135" s="70">
        <f t="shared" ref="AK135" si="110">SUBTOTAL(1,AK117:AK134)</f>
        <v>0.2166313434200163</v>
      </c>
      <c r="AL135" s="70">
        <f t="shared" ref="AL135" si="111">SUBTOTAL(1,AL117:AL134)</f>
        <v>7.5496835678424329E-2</v>
      </c>
      <c r="AM135" s="69"/>
      <c r="AN135" s="70">
        <f t="shared" ref="AN135" si="112">SUBTOTAL(1,AN117:AN134)</f>
        <v>3.9711799926786112E-2</v>
      </c>
      <c r="AO135" s="70"/>
      <c r="AP135" s="70">
        <f t="shared" ref="AP135" si="113">SUBTOTAL(1,AP117:AP134)</f>
        <v>0.18646063327424103</v>
      </c>
      <c r="AQ135" s="70">
        <f t="shared" ref="AQ135" si="114">SUBTOTAL(1,AQ117:AQ134)</f>
        <v>0.28038224802492073</v>
      </c>
      <c r="AR135" s="70">
        <f t="shared" ref="AR135" si="115">SUBTOTAL(1,AR117:AR134)</f>
        <v>0.33010429542423925</v>
      </c>
      <c r="AS135" s="70">
        <f t="shared" ref="AS135" si="116">SUBTOTAL(1,AS117:AS134)</f>
        <v>0.16334102334981282</v>
      </c>
    </row>
    <row r="136" spans="1:45">
      <c r="B136" s="28" t="s">
        <v>187</v>
      </c>
      <c r="C136" s="89" t="s">
        <v>188</v>
      </c>
      <c r="D136" s="30">
        <f t="shared" si="59"/>
        <v>0.99999999999999989</v>
      </c>
      <c r="E136" s="5">
        <f>IF(시군구!$C136="","자료無",IF(시군구!$C136=0,0,시군구!D136/시군구!$C136))</f>
        <v>7.7484047402005471E-2</v>
      </c>
      <c r="F136" s="5"/>
      <c r="G136" s="5">
        <f>IF(시군구!$C136="","자료無",IF(시군구!$C136=0,0,시군구!F136/시군구!$C136))</f>
        <v>0.36554238833181402</v>
      </c>
      <c r="H136" s="5">
        <f>IF(시군구!$C136="","자료無",IF(시군구!$C136=0,0,시군구!G136/시군구!$C136))</f>
        <v>0.27438468550592526</v>
      </c>
      <c r="I136" s="5">
        <f>IF(시군구!$C136="","자료無",IF(시군구!$C136=0,0,시군구!H136/시군구!$C136))</f>
        <v>0.11850501367365543</v>
      </c>
      <c r="J136" s="5">
        <f>IF(시군구!$C136="","자료無",IF(시군구!$C136=0,0,시군구!I136/시군구!$C136))</f>
        <v>0.16408386508659981</v>
      </c>
      <c r="K136" s="32">
        <f t="shared" si="60"/>
        <v>1</v>
      </c>
      <c r="L136" s="5">
        <f>IF(시군구!$J136="","자료無",IF(시군구!$J136=0,0,시군구!K136/시군구!$J136))</f>
        <v>0</v>
      </c>
      <c r="M136" s="5"/>
      <c r="N136" s="5">
        <f>IF(시군구!$J136="","자료無",IF(시군구!$J136=0,0,시군구!M136/시군구!$J136))</f>
        <v>0.30337078651685395</v>
      </c>
      <c r="O136" s="5">
        <f>IF(시군구!$J136="","자료無",IF(시군구!$J136=0,0,시군구!N136/시군구!$J136))</f>
        <v>0.449438202247191</v>
      </c>
      <c r="P136" s="5">
        <f>IF(시군구!$J136="","자료無",IF(시군구!$J136=0,0,시군구!O136/시군구!$J136))</f>
        <v>5.6179775280898875E-2</v>
      </c>
      <c r="Q136" s="5">
        <f>IF(시군구!$J136="","자료無",IF(시군구!$J136=0,0,시군구!P136/시군구!$J136))</f>
        <v>0.19101123595505617</v>
      </c>
      <c r="R136" s="32">
        <f t="shared" si="61"/>
        <v>1</v>
      </c>
      <c r="S136" s="5">
        <f>IF(시군구!$Q136="","자료無",IF(시군구!$Q136=0,0,시군구!R136/시군구!$Q136))</f>
        <v>1.0362694300518135E-2</v>
      </c>
      <c r="T136" s="5"/>
      <c r="U136" s="5">
        <f>IF(시군구!$Q136="","자료無",IF(시군구!$Q136=0,0,시군구!T136/시군구!$Q136))</f>
        <v>0.22279792746113988</v>
      </c>
      <c r="V136" s="5">
        <f>IF(시군구!$Q136="","자료無",IF(시군구!$Q136=0,0,시군구!U136/시군구!$Q136))</f>
        <v>0.34715025906735753</v>
      </c>
      <c r="W136" s="5">
        <f>IF(시군구!$Q136="","자료無",IF(시군구!$Q136=0,0,시군구!V136/시군구!$Q136))</f>
        <v>0.22279792746113988</v>
      </c>
      <c r="X136" s="33">
        <f>IF(시군구!$Q136="","자료無",IF(시군구!$Q136=0,0,시군구!W136/시군구!$Q136))</f>
        <v>0.19689119170984457</v>
      </c>
      <c r="Y136" s="32">
        <f t="shared" si="62"/>
        <v>1</v>
      </c>
      <c r="Z136" s="5">
        <f>IF(시군구!$X136="","자료無",IF(시군구!$X136=0,0,시군구!Y136/시군구!$X136))</f>
        <v>7.2222222222222215E-2</v>
      </c>
      <c r="AA136" s="5"/>
      <c r="AB136" s="5">
        <f>IF(시군구!$X136="","자료無",IF(시군구!$X136=0,0,시군구!AA136/시군구!$X136))</f>
        <v>0.3527777777777778</v>
      </c>
      <c r="AC136" s="5">
        <f>IF(시군구!$X136="","자료無",IF(시군구!$X136=0,0,시군구!AB136/시군구!$X136))</f>
        <v>0.27777777777777779</v>
      </c>
      <c r="AD136" s="5">
        <f>IF(시군구!$X136="","자료無",IF(시군구!$X136=0,0,시군구!AC136/시군구!$X136))</f>
        <v>8.8888888888888892E-2</v>
      </c>
      <c r="AE136" s="5">
        <f>IF(시군구!$X136="","자료無",IF(시군구!$X136=0,0,시군구!AD136/시군구!$X136))</f>
        <v>0.20833333333333334</v>
      </c>
      <c r="AF136" s="32">
        <f t="shared" si="63"/>
        <v>1</v>
      </c>
      <c r="AG136" s="5">
        <f>IF(시군구!$AE136="","자료無",IF(시군구!$AE136=0,0,시군구!AF136/시군구!$AE136))</f>
        <v>7.0866141732283464E-2</v>
      </c>
      <c r="AH136" s="5"/>
      <c r="AI136" s="5">
        <f>IF(시군구!$AE136="","자료無",IF(시군구!$AE136=0,0,시군구!AH136/시군구!$AE136))</f>
        <v>0.46456692913385828</v>
      </c>
      <c r="AJ136" s="5">
        <f>IF(시군구!$AE136="","자료無",IF(시군구!$AE136=0,0,시군구!AI136/시군구!$AE136))</f>
        <v>0.22047244094488189</v>
      </c>
      <c r="AK136" s="5">
        <f>IF(시군구!$AE136="","자료無",IF(시군구!$AE136=0,0,시군구!AJ136/시군구!$AE136))</f>
        <v>6.2992125984251968E-2</v>
      </c>
      <c r="AL136" s="5">
        <f>IF(시군구!$AE136="","자료無",IF(시군구!$AE136=0,0,시군구!AK136/시군구!$AE136))</f>
        <v>0.18110236220472442</v>
      </c>
      <c r="AM136" s="32">
        <f t="shared" si="64"/>
        <v>1</v>
      </c>
      <c r="AN136" s="5">
        <f>IF(시군구!$AL136="","자료無",IF(시군구!$AL136=0,0,시군구!AM136/시군구!$AL136))</f>
        <v>6.25E-2</v>
      </c>
      <c r="AO136" s="5"/>
      <c r="AP136" s="5">
        <f>IF(시군구!$AL136="","자료無",IF(시군구!$AL136=0,0,시군구!AO136/시군구!$AL136))</f>
        <v>0.4</v>
      </c>
      <c r="AQ136" s="5">
        <f>IF(시군구!$AL136="","자료無",IF(시군구!$AL136=0,0,시군구!AP136/시군구!$AL136))</f>
        <v>0.32500000000000001</v>
      </c>
      <c r="AR136" s="5">
        <f>IF(시군구!$AL136="","자료無",IF(시군구!$AL136=0,0,시군구!AQ136/시군구!$AL136))</f>
        <v>0.1</v>
      </c>
      <c r="AS136" s="5">
        <f>IF(시군구!$AL136="","자료無",IF(시군구!$AL136=0,0,시군구!AR136/시군구!$AL136))</f>
        <v>0.1125</v>
      </c>
    </row>
    <row r="137" spans="1:45">
      <c r="B137" s="28" t="s">
        <v>187</v>
      </c>
      <c r="C137" s="89" t="s">
        <v>189</v>
      </c>
      <c r="D137" s="30">
        <f t="shared" si="59"/>
        <v>1</v>
      </c>
      <c r="E137" s="5">
        <f>IF(시군구!$C137="","자료無",IF(시군구!$C137=0,0,시군구!D137/시군구!$C137))</f>
        <v>8.2217973231357558E-2</v>
      </c>
      <c r="F137" s="5"/>
      <c r="G137" s="5">
        <f>IF(시군구!$C137="","자료無",IF(시군구!$C137=0,0,시군구!F137/시군구!$C137))</f>
        <v>0.31548757170172081</v>
      </c>
      <c r="H137" s="5">
        <f>IF(시군구!$C137="","자료無",IF(시군구!$C137=0,0,시군구!G137/시군구!$C137))</f>
        <v>0.24856596558317401</v>
      </c>
      <c r="I137" s="5">
        <f>IF(시군구!$C137="","자료無",IF(시군구!$C137=0,0,시군구!H137/시군구!$C137))</f>
        <v>0.21797323135755259</v>
      </c>
      <c r="J137" s="5">
        <f>IF(시군구!$C137="","자료無",IF(시군구!$C137=0,0,시군구!I137/시군구!$C137))</f>
        <v>0.13575525812619502</v>
      </c>
      <c r="K137" s="32">
        <f t="shared" si="60"/>
        <v>1</v>
      </c>
      <c r="L137" s="5">
        <f>IF(시군구!$J137="","자료無",IF(시군구!$J137=0,0,시군구!K137/시군구!$J137))</f>
        <v>0</v>
      </c>
      <c r="M137" s="5"/>
      <c r="N137" s="5">
        <f>IF(시군구!$J137="","자료無",IF(시군구!$J137=0,0,시군구!M137/시군구!$J137))</f>
        <v>0.23636363636363636</v>
      </c>
      <c r="O137" s="5">
        <f>IF(시군구!$J137="","자료無",IF(시군구!$J137=0,0,시군구!N137/시군구!$J137))</f>
        <v>0.4</v>
      </c>
      <c r="P137" s="5">
        <f>IF(시군구!$J137="","자료無",IF(시군구!$J137=0,0,시군구!O137/시군구!$J137))</f>
        <v>0.2</v>
      </c>
      <c r="Q137" s="5">
        <f>IF(시군구!$J137="","자료無",IF(시군구!$J137=0,0,시군구!P137/시군구!$J137))</f>
        <v>0.16363636363636364</v>
      </c>
      <c r="R137" s="32">
        <f t="shared" si="61"/>
        <v>1</v>
      </c>
      <c r="S137" s="5">
        <f>IF(시군구!$Q137="","자료無",IF(시군구!$Q137=0,0,시군구!R137/시군구!$Q137))</f>
        <v>1.3157894736842105E-2</v>
      </c>
      <c r="T137" s="5"/>
      <c r="U137" s="5">
        <f>IF(시군구!$Q137="","자료無",IF(시군구!$Q137=0,0,시군구!T137/시군구!$Q137))</f>
        <v>0.17105263157894737</v>
      </c>
      <c r="V137" s="5">
        <f>IF(시군구!$Q137="","자료無",IF(시군구!$Q137=0,0,시군구!U137/시군구!$Q137))</f>
        <v>0.30263157894736842</v>
      </c>
      <c r="W137" s="5">
        <f>IF(시군구!$Q137="","자료無",IF(시군구!$Q137=0,0,시군구!V137/시군구!$Q137))</f>
        <v>0.13157894736842105</v>
      </c>
      <c r="X137" s="33">
        <f>IF(시군구!$Q137="","자료無",IF(시군구!$Q137=0,0,시군구!W137/시군구!$Q137))</f>
        <v>0.38157894736842107</v>
      </c>
      <c r="Y137" s="32">
        <f t="shared" si="62"/>
        <v>1</v>
      </c>
      <c r="Z137" s="5">
        <f>IF(시군구!$X137="","자료無",IF(시군구!$X137=0,0,시군구!Y137/시군구!$X137))</f>
        <v>7.5342465753424653E-2</v>
      </c>
      <c r="AA137" s="5"/>
      <c r="AB137" s="5">
        <f>IF(시군구!$X137="","자료無",IF(시군구!$X137=0,0,시군구!AA137/시군구!$X137))</f>
        <v>0.30136986301369861</v>
      </c>
      <c r="AC137" s="5">
        <f>IF(시군구!$X137="","자료無",IF(시군구!$X137=0,0,시군구!AB137/시군구!$X137))</f>
        <v>0.39726027397260272</v>
      </c>
      <c r="AD137" s="5">
        <f>IF(시군구!$X137="","자료無",IF(시군구!$X137=0,0,시군구!AC137/시군구!$X137))</f>
        <v>0.1095890410958904</v>
      </c>
      <c r="AE137" s="5">
        <f>IF(시군구!$X137="","자료無",IF(시군구!$X137=0,0,시군구!AD137/시군구!$X137))</f>
        <v>0.11643835616438356</v>
      </c>
      <c r="AF137" s="32">
        <f t="shared" si="63"/>
        <v>1</v>
      </c>
      <c r="AG137" s="5">
        <f>IF(시군구!$AE137="","자료無",IF(시군구!$AE137=0,0,시군구!AF137/시군구!$AE137))</f>
        <v>7.1428571428571425E-2</v>
      </c>
      <c r="AH137" s="5"/>
      <c r="AI137" s="5">
        <f>IF(시군구!$AE137="","자료無",IF(시군구!$AE137=0,0,시군구!AH137/시군구!$AE137))</f>
        <v>0.37142857142857144</v>
      </c>
      <c r="AJ137" s="5">
        <f>IF(시군구!$AE137="","자료無",IF(시군구!$AE137=0,0,시군구!AI137/시군구!$AE137))</f>
        <v>0.3</v>
      </c>
      <c r="AK137" s="5">
        <f>IF(시군구!$AE137="","자료無",IF(시군구!$AE137=0,0,시군구!AJ137/시군구!$AE137))</f>
        <v>0.18571428571428572</v>
      </c>
      <c r="AL137" s="5">
        <f>IF(시군구!$AE137="","자료無",IF(시군구!$AE137=0,0,시군구!AK137/시군구!$AE137))</f>
        <v>7.1428571428571425E-2</v>
      </c>
      <c r="AM137" s="32">
        <f t="shared" si="64"/>
        <v>1</v>
      </c>
      <c r="AN137" s="5">
        <f>IF(시군구!$AL137="","자료無",IF(시군구!$AL137=0,0,시군구!AM137/시군구!$AL137))</f>
        <v>2.1276595744680851E-2</v>
      </c>
      <c r="AO137" s="5"/>
      <c r="AP137" s="5">
        <f>IF(시군구!$AL137="","자료無",IF(시군구!$AL137=0,0,시군구!AO137/시군구!$AL137))</f>
        <v>0.25531914893617019</v>
      </c>
      <c r="AQ137" s="5">
        <f>IF(시군구!$AL137="","자료無",IF(시군구!$AL137=0,0,시군구!AP137/시군구!$AL137))</f>
        <v>0.31914893617021278</v>
      </c>
      <c r="AR137" s="5">
        <f>IF(시군구!$AL137="","자료無",IF(시군구!$AL137=0,0,시군구!AQ137/시군구!$AL137))</f>
        <v>0.10638297872340426</v>
      </c>
      <c r="AS137" s="5">
        <f>IF(시군구!$AL137="","자료無",IF(시군구!$AL137=0,0,시군구!AR137/시군구!$AL137))</f>
        <v>0.2978723404255319</v>
      </c>
    </row>
    <row r="138" spans="1:45">
      <c r="B138" s="28" t="s">
        <v>187</v>
      </c>
      <c r="C138" s="89" t="s">
        <v>190</v>
      </c>
      <c r="D138" s="30">
        <f t="shared" si="59"/>
        <v>1</v>
      </c>
      <c r="E138" s="5">
        <f>IF(시군구!$C138="","자료無",IF(시군구!$C138=0,0,시군구!D138/시군구!$C138))</f>
        <v>8.6956521739130432E-2</v>
      </c>
      <c r="F138" s="5"/>
      <c r="G138" s="5">
        <f>IF(시군구!$C138="","자료無",IF(시군구!$C138=0,0,시군구!F138/시군구!$C138))</f>
        <v>0.3180778032036613</v>
      </c>
      <c r="H138" s="5">
        <f>IF(시군구!$C138="","자료無",IF(시군구!$C138=0,0,시군구!G138/시군구!$C138))</f>
        <v>0.28604118993135014</v>
      </c>
      <c r="I138" s="5">
        <f>IF(시군구!$C138="","자료無",IF(시군구!$C138=0,0,시군구!H138/시군구!$C138))</f>
        <v>0.20594965675057209</v>
      </c>
      <c r="J138" s="5">
        <f>IF(시군구!$C138="","자료無",IF(시군구!$C138=0,0,시군구!I138/시군구!$C138))</f>
        <v>0.10297482837528604</v>
      </c>
      <c r="K138" s="32">
        <f t="shared" si="60"/>
        <v>1</v>
      </c>
      <c r="L138" s="5">
        <f>IF(시군구!$J138="","자료無",IF(시군구!$J138=0,0,시군구!K138/시군구!$J138))</f>
        <v>0</v>
      </c>
      <c r="M138" s="5"/>
      <c r="N138" s="5">
        <f>IF(시군구!$J138="","자료無",IF(시군구!$J138=0,0,시군구!M138/시군구!$J138))</f>
        <v>0.25</v>
      </c>
      <c r="O138" s="5">
        <f>IF(시군구!$J138="","자료無",IF(시군구!$J138=0,0,시군구!N138/시군구!$J138))</f>
        <v>0.5</v>
      </c>
      <c r="P138" s="5">
        <f>IF(시군구!$J138="","자료無",IF(시군구!$J138=0,0,시군구!O138/시군구!$J138))</f>
        <v>0.15625</v>
      </c>
      <c r="Q138" s="5">
        <f>IF(시군구!$J138="","자료無",IF(시군구!$J138=0,0,시군구!P138/시군구!$J138))</f>
        <v>9.375E-2</v>
      </c>
      <c r="R138" s="32">
        <f t="shared" si="61"/>
        <v>1</v>
      </c>
      <c r="S138" s="5">
        <f>IF(시군구!$Q138="","자료無",IF(시군구!$Q138=0,0,시군구!R138/시군구!$Q138))</f>
        <v>0</v>
      </c>
      <c r="T138" s="5"/>
      <c r="U138" s="5">
        <f>IF(시군구!$Q138="","자료無",IF(시군구!$Q138=0,0,시군구!T138/시군구!$Q138))</f>
        <v>0.15625</v>
      </c>
      <c r="V138" s="5">
        <f>IF(시군구!$Q138="","자료無",IF(시군구!$Q138=0,0,시군구!U138/시군구!$Q138))</f>
        <v>0.34375</v>
      </c>
      <c r="W138" s="5">
        <f>IF(시군구!$Q138="","자료無",IF(시군구!$Q138=0,0,시군구!V138/시군구!$Q138))</f>
        <v>0.34375</v>
      </c>
      <c r="X138" s="33">
        <f>IF(시군구!$Q138="","자료無",IF(시군구!$Q138=0,0,시군구!W138/시군구!$Q138))</f>
        <v>0.15625</v>
      </c>
      <c r="Y138" s="32">
        <f t="shared" si="62"/>
        <v>0.99999999999999989</v>
      </c>
      <c r="Z138" s="5">
        <f>IF(시군구!$X138="","자료無",IF(시군구!$X138=0,0,시군구!Y138/시군구!$X138))</f>
        <v>6.363636363636363E-2</v>
      </c>
      <c r="AA138" s="5"/>
      <c r="AB138" s="5">
        <f>IF(시군구!$X138="","자료無",IF(시군구!$X138=0,0,시군구!AA138/시군구!$X138))</f>
        <v>0.24545454545454545</v>
      </c>
      <c r="AC138" s="5">
        <f>IF(시군구!$X138="","자료無",IF(시군구!$X138=0,0,시군구!AB138/시군구!$X138))</f>
        <v>0.31818181818181818</v>
      </c>
      <c r="AD138" s="5">
        <f>IF(시군구!$X138="","자료無",IF(시군구!$X138=0,0,시군구!AC138/시군구!$X138))</f>
        <v>0.2818181818181818</v>
      </c>
      <c r="AE138" s="5">
        <f>IF(시군구!$X138="","자료無",IF(시군구!$X138=0,0,시군구!AD138/시군구!$X138))</f>
        <v>9.0909090909090912E-2</v>
      </c>
      <c r="AF138" s="32">
        <f t="shared" si="63"/>
        <v>1</v>
      </c>
      <c r="AG138" s="5">
        <f>IF(시군구!$AE138="","자료無",IF(시군구!$AE138=0,0,시군구!AF138/시군구!$AE138))</f>
        <v>6.9767441860465115E-2</v>
      </c>
      <c r="AH138" s="5"/>
      <c r="AI138" s="5">
        <f>IF(시군구!$AE138="","자료無",IF(시군구!$AE138=0,0,시군구!AH138/시군구!$AE138))</f>
        <v>0.41860465116279072</v>
      </c>
      <c r="AJ138" s="5">
        <f>IF(시군구!$AE138="","자료無",IF(시군구!$AE138=0,0,시군구!AI138/시군구!$AE138))</f>
        <v>0.30232558139534882</v>
      </c>
      <c r="AK138" s="5">
        <f>IF(시군구!$AE138="","자료無",IF(시군구!$AE138=0,0,시군구!AJ138/시군구!$AE138))</f>
        <v>0.11627906976744186</v>
      </c>
      <c r="AL138" s="5">
        <f>IF(시군구!$AE138="","자료無",IF(시군구!$AE138=0,0,시군구!AK138/시군구!$AE138))</f>
        <v>9.3023255813953487E-2</v>
      </c>
      <c r="AM138" s="32">
        <f t="shared" si="64"/>
        <v>1</v>
      </c>
      <c r="AN138" s="5">
        <f>IF(시군구!$AL138="","자료無",IF(시군구!$AL138=0,0,시군구!AM138/시군구!$AL138))</f>
        <v>7.407407407407407E-2</v>
      </c>
      <c r="AO138" s="5"/>
      <c r="AP138" s="5">
        <f>IF(시군구!$AL138="","자료無",IF(시군구!$AL138=0,0,시군구!AO138/시군구!$AL138))</f>
        <v>0.33333333333333331</v>
      </c>
      <c r="AQ138" s="5">
        <f>IF(시군구!$AL138="","자료無",IF(시군구!$AL138=0,0,시군구!AP138/시군구!$AL138))</f>
        <v>0.44444444444444442</v>
      </c>
      <c r="AR138" s="5">
        <f>IF(시군구!$AL138="","자료無",IF(시군구!$AL138=0,0,시군구!AQ138/시군구!$AL138))</f>
        <v>0.14814814814814814</v>
      </c>
      <c r="AS138" s="5">
        <f>IF(시군구!$AL138="","자료無",IF(시군구!$AL138=0,0,시군구!AR138/시군구!$AL138))</f>
        <v>0</v>
      </c>
    </row>
    <row r="139" spans="1:45">
      <c r="B139" s="28" t="s">
        <v>187</v>
      </c>
      <c r="C139" s="89" t="s">
        <v>191</v>
      </c>
      <c r="D139" s="30">
        <f t="shared" si="59"/>
        <v>1</v>
      </c>
      <c r="E139" s="5">
        <f>IF(시군구!$C139="","자료無",IF(시군구!$C139=0,0,시군구!D139/시군구!$C139))</f>
        <v>8.8082901554404139E-2</v>
      </c>
      <c r="F139" s="5"/>
      <c r="G139" s="5">
        <f>IF(시군구!$C139="","자료無",IF(시군구!$C139=0,0,시군구!F139/시군구!$C139))</f>
        <v>0.27461139896373055</v>
      </c>
      <c r="H139" s="5">
        <f>IF(시군구!$C139="","자료無",IF(시군구!$C139=0,0,시군구!G139/시군구!$C139))</f>
        <v>0.28497409326424872</v>
      </c>
      <c r="I139" s="5">
        <f>IF(시군구!$C139="","자료無",IF(시군구!$C139=0,0,시군구!H139/시군구!$C139))</f>
        <v>0.18134715025906736</v>
      </c>
      <c r="J139" s="5">
        <f>IF(시군구!$C139="","자료無",IF(시군구!$C139=0,0,시군구!I139/시군구!$C139))</f>
        <v>0.17098445595854922</v>
      </c>
      <c r="K139" s="32">
        <f t="shared" si="60"/>
        <v>1</v>
      </c>
      <c r="L139" s="5">
        <f>IF(시군구!$J139="","자료無",IF(시군구!$J139=0,0,시군구!K139/시군구!$J139))</f>
        <v>0</v>
      </c>
      <c r="M139" s="5"/>
      <c r="N139" s="5">
        <f>IF(시군구!$J139="","자료無",IF(시군구!$J139=0,0,시군구!M139/시군구!$J139))</f>
        <v>0.55000000000000004</v>
      </c>
      <c r="O139" s="5">
        <f>IF(시군구!$J139="","자료無",IF(시군구!$J139=0,0,시군구!N139/시군구!$J139))</f>
        <v>0.35</v>
      </c>
      <c r="P139" s="5">
        <f>IF(시군구!$J139="","자료無",IF(시군구!$J139=0,0,시군구!O139/시군구!$J139))</f>
        <v>0.05</v>
      </c>
      <c r="Q139" s="5">
        <f>IF(시군구!$J139="","자료無",IF(시군구!$J139=0,0,시군구!P139/시군구!$J139))</f>
        <v>0.05</v>
      </c>
      <c r="R139" s="32">
        <f t="shared" si="61"/>
        <v>1</v>
      </c>
      <c r="S139" s="5">
        <f>IF(시군구!$Q139="","자료無",IF(시군구!$Q139=0,0,시군구!R139/시군구!$Q139))</f>
        <v>0</v>
      </c>
      <c r="T139" s="5"/>
      <c r="U139" s="5">
        <f>IF(시군구!$Q139="","자료無",IF(시군구!$Q139=0,0,시군구!T139/시군구!$Q139))</f>
        <v>0.17647058823529413</v>
      </c>
      <c r="V139" s="5">
        <f>IF(시군구!$Q139="","자료無",IF(시군구!$Q139=0,0,시군구!U139/시군구!$Q139))</f>
        <v>0.26470588235294118</v>
      </c>
      <c r="W139" s="5">
        <f>IF(시군구!$Q139="","자료無",IF(시군구!$Q139=0,0,시군구!V139/시군구!$Q139))</f>
        <v>0.38235294117647056</v>
      </c>
      <c r="X139" s="33">
        <f>IF(시군구!$Q139="","자료無",IF(시군구!$Q139=0,0,시군구!W139/시군구!$Q139))</f>
        <v>0.17647058823529413</v>
      </c>
      <c r="Y139" s="32">
        <f t="shared" si="62"/>
        <v>0.99999999999999989</v>
      </c>
      <c r="Z139" s="5">
        <f>IF(시군구!$X139="","자료無",IF(시군구!$X139=0,0,시군구!Y139/시군구!$X139))</f>
        <v>2.7397260273972601E-2</v>
      </c>
      <c r="AA139" s="5"/>
      <c r="AB139" s="5">
        <f>IF(시군구!$X139="","자료無",IF(시군구!$X139=0,0,시군구!AA139/시군구!$X139))</f>
        <v>0.24657534246575341</v>
      </c>
      <c r="AC139" s="5">
        <f>IF(시군구!$X139="","자료無",IF(시군구!$X139=0,0,시군구!AB139/시군구!$X139))</f>
        <v>0.38356164383561642</v>
      </c>
      <c r="AD139" s="5">
        <f>IF(시군구!$X139="","자료無",IF(시군구!$X139=0,0,시군구!AC139/시군구!$X139))</f>
        <v>0.20547945205479451</v>
      </c>
      <c r="AE139" s="5">
        <f>IF(시군구!$X139="","자료無",IF(시군구!$X139=0,0,시군구!AD139/시군구!$X139))</f>
        <v>0.13698630136986301</v>
      </c>
      <c r="AF139" s="32">
        <f t="shared" si="63"/>
        <v>1</v>
      </c>
      <c r="AG139" s="5">
        <f>IF(시군구!$AE139="","자료無",IF(시군구!$AE139=0,0,시군구!AF139/시군구!$AE139))</f>
        <v>7.5471698113207544E-2</v>
      </c>
      <c r="AH139" s="5"/>
      <c r="AI139" s="5">
        <f>IF(시군구!$AE139="","자료無",IF(시군구!$AE139=0,0,시군구!AH139/시군구!$AE139))</f>
        <v>0.43396226415094341</v>
      </c>
      <c r="AJ139" s="5">
        <f>IF(시군구!$AE139="","자료無",IF(시군구!$AE139=0,0,시군구!AI139/시군구!$AE139))</f>
        <v>0.33962264150943394</v>
      </c>
      <c r="AK139" s="5">
        <f>IF(시군구!$AE139="","자료無",IF(시군구!$AE139=0,0,시군구!AJ139/시군구!$AE139))</f>
        <v>0.13207547169811321</v>
      </c>
      <c r="AL139" s="5">
        <f>IF(시군구!$AE139="","자료無",IF(시군구!$AE139=0,0,시군구!AK139/시군구!$AE139))</f>
        <v>1.8867924528301886E-2</v>
      </c>
      <c r="AM139" s="32">
        <f t="shared" si="64"/>
        <v>1</v>
      </c>
      <c r="AN139" s="5">
        <f>IF(시군구!$AL139="","자료無",IF(시군구!$AL139=0,0,시군구!AM139/시군구!$AL139))</f>
        <v>7.407407407407407E-2</v>
      </c>
      <c r="AO139" s="5"/>
      <c r="AP139" s="5">
        <f>IF(시군구!$AL139="","자료無",IF(시군구!$AL139=0,0,시군구!AO139/시군구!$AL139))</f>
        <v>0.25925925925925924</v>
      </c>
      <c r="AQ139" s="5">
        <f>IF(시군구!$AL139="","자료無",IF(시군구!$AL139=0,0,시군구!AP139/시군구!$AL139))</f>
        <v>0.25925925925925924</v>
      </c>
      <c r="AR139" s="5">
        <f>IF(시군구!$AL139="","자료無",IF(시군구!$AL139=0,0,시군구!AQ139/시군구!$AL139))</f>
        <v>0.14814814814814814</v>
      </c>
      <c r="AS139" s="5">
        <f>IF(시군구!$AL139="","자료無",IF(시군구!$AL139=0,0,시군구!AR139/시군구!$AL139))</f>
        <v>0.25925925925925924</v>
      </c>
    </row>
    <row r="140" spans="1:45">
      <c r="B140" s="28" t="s">
        <v>187</v>
      </c>
      <c r="C140" s="89" t="s">
        <v>192</v>
      </c>
      <c r="D140" s="30">
        <f t="shared" si="59"/>
        <v>1</v>
      </c>
      <c r="E140" s="5">
        <f>IF(시군구!$C140="","자료無",IF(시군구!$C140=0,0,시군구!D140/시군구!$C140))</f>
        <v>5.2380952380952382E-2</v>
      </c>
      <c r="F140" s="5"/>
      <c r="G140" s="5">
        <f>IF(시군구!$C140="","자료無",IF(시군구!$C140=0,0,시군구!F140/시군구!$C140))</f>
        <v>0.32380952380952382</v>
      </c>
      <c r="H140" s="5">
        <f>IF(시군구!$C140="","자료無",IF(시군구!$C140=0,0,시군구!G140/시군구!$C140))</f>
        <v>0.29523809523809524</v>
      </c>
      <c r="I140" s="5">
        <f>IF(시군구!$C140="","자료無",IF(시군구!$C140=0,0,시군구!H140/시군구!$C140))</f>
        <v>0.18571428571428572</v>
      </c>
      <c r="J140" s="5">
        <f>IF(시군구!$C140="","자료無",IF(시군구!$C140=0,0,시군구!I140/시군구!$C140))</f>
        <v>0.14285714285714285</v>
      </c>
      <c r="K140" s="32">
        <f t="shared" si="60"/>
        <v>1</v>
      </c>
      <c r="L140" s="5">
        <f>IF(시군구!$J140="","자료無",IF(시군구!$J140=0,0,시군구!K140/시군구!$J140))</f>
        <v>9.5238095238095233E-2</v>
      </c>
      <c r="M140" s="5"/>
      <c r="N140" s="5">
        <f>IF(시군구!$J140="","자료無",IF(시군구!$J140=0,0,시군구!M140/시군구!$J140))</f>
        <v>0.23809523809523808</v>
      </c>
      <c r="O140" s="5">
        <f>IF(시군구!$J140="","자료無",IF(시군구!$J140=0,0,시군구!N140/시군구!$J140))</f>
        <v>0.47619047619047616</v>
      </c>
      <c r="P140" s="5">
        <f>IF(시군구!$J140="","자료無",IF(시군구!$J140=0,0,시군구!O140/시군구!$J140))</f>
        <v>0</v>
      </c>
      <c r="Q140" s="5">
        <f>IF(시군구!$J140="","자료無",IF(시군구!$J140=0,0,시군구!P140/시군구!$J140))</f>
        <v>0.19047619047619047</v>
      </c>
      <c r="R140" s="32">
        <f t="shared" si="61"/>
        <v>1</v>
      </c>
      <c r="S140" s="5">
        <f>IF(시군구!$Q140="","자료無",IF(시군구!$Q140=0,0,시군구!R140/시군구!$Q140))</f>
        <v>0</v>
      </c>
      <c r="T140" s="5"/>
      <c r="U140" s="5">
        <f>IF(시군구!$Q140="","자료無",IF(시군구!$Q140=0,0,시군구!T140/시군구!$Q140))</f>
        <v>0.1111111111111111</v>
      </c>
      <c r="V140" s="5">
        <f>IF(시군구!$Q140="","자료無",IF(시군구!$Q140=0,0,시군구!U140/시군구!$Q140))</f>
        <v>0.41666666666666669</v>
      </c>
      <c r="W140" s="5">
        <f>IF(시군구!$Q140="","자료無",IF(시군구!$Q140=0,0,시군구!V140/시군구!$Q140))</f>
        <v>0.30555555555555558</v>
      </c>
      <c r="X140" s="33">
        <f>IF(시군구!$Q140="","자료無",IF(시군구!$Q140=0,0,시군구!W140/시군구!$Q140))</f>
        <v>0.16666666666666666</v>
      </c>
      <c r="Y140" s="32">
        <f t="shared" si="62"/>
        <v>1</v>
      </c>
      <c r="Z140" s="5">
        <f>IF(시군구!$X140="","자료無",IF(시군구!$X140=0,0,시군구!Y140/시군구!$X140))</f>
        <v>7.6923076923076927E-2</v>
      </c>
      <c r="AA140" s="5"/>
      <c r="AB140" s="5">
        <f>IF(시군구!$X140="","자료無",IF(시군구!$X140=0,0,시군구!AA140/시군구!$X140))</f>
        <v>0.29487179487179488</v>
      </c>
      <c r="AC140" s="5">
        <f>IF(시군구!$X140="","자료無",IF(시군구!$X140=0,0,시군구!AB140/시군구!$X140))</f>
        <v>0.35897435897435898</v>
      </c>
      <c r="AD140" s="5">
        <f>IF(시군구!$X140="","자료無",IF(시군구!$X140=0,0,시군구!AC140/시군구!$X140))</f>
        <v>0.17948717948717949</v>
      </c>
      <c r="AE140" s="5">
        <f>IF(시군구!$X140="","자료無",IF(시군구!$X140=0,0,시군구!AD140/시군구!$X140))</f>
        <v>8.9743589743589744E-2</v>
      </c>
      <c r="AF140" s="32">
        <f t="shared" si="63"/>
        <v>1</v>
      </c>
      <c r="AG140" s="5">
        <f>IF(시군구!$AE140="","자료無",IF(시군구!$AE140=0,0,시군구!AF140/시군구!$AE140))</f>
        <v>6.25E-2</v>
      </c>
      <c r="AH140" s="5"/>
      <c r="AI140" s="5">
        <f>IF(시군구!$AE140="","자료無",IF(시군구!$AE140=0,0,시군구!AH140/시군구!$AE140))</f>
        <v>0.375</v>
      </c>
      <c r="AJ140" s="5">
        <f>IF(시군구!$AE140="","자료無",IF(시군구!$AE140=0,0,시군구!AI140/시군구!$AE140))</f>
        <v>0.20833333333333334</v>
      </c>
      <c r="AK140" s="5">
        <f>IF(시군구!$AE140="","자료無",IF(시군구!$AE140=0,0,시군구!AJ140/시군구!$AE140))</f>
        <v>0.14583333333333334</v>
      </c>
      <c r="AL140" s="5">
        <f>IF(시군구!$AE140="","자료無",IF(시군구!$AE140=0,0,시군구!AK140/시군구!$AE140))</f>
        <v>0.20833333333333334</v>
      </c>
      <c r="AM140" s="32">
        <f t="shared" si="64"/>
        <v>1</v>
      </c>
      <c r="AN140" s="5">
        <f>IF(시군구!$AL140="","자료無",IF(시군구!$AL140=0,0,시군구!AM140/시군구!$AL140))</f>
        <v>0.1111111111111111</v>
      </c>
      <c r="AO140" s="5"/>
      <c r="AP140" s="5">
        <f>IF(시군구!$AL140="","자료無",IF(시군구!$AL140=0,0,시군구!AO140/시군구!$AL140))</f>
        <v>0.29629629629629628</v>
      </c>
      <c r="AQ140" s="5">
        <f>IF(시군구!$AL140="","자료無",IF(시군구!$AL140=0,0,시군구!AP140/시군구!$AL140))</f>
        <v>0.33333333333333331</v>
      </c>
      <c r="AR140" s="5">
        <f>IF(시군구!$AL140="","자료無",IF(시군구!$AL140=0,0,시군구!AQ140/시군구!$AL140))</f>
        <v>0.14814814814814814</v>
      </c>
      <c r="AS140" s="5">
        <f>IF(시군구!$AL140="","자료無",IF(시군구!$AL140=0,0,시군구!AR140/시군구!$AL140))</f>
        <v>0.1111111111111111</v>
      </c>
    </row>
    <row r="141" spans="1:45">
      <c r="B141" s="28" t="s">
        <v>187</v>
      </c>
      <c r="C141" s="89" t="s">
        <v>193</v>
      </c>
      <c r="D141" s="30">
        <f t="shared" si="59"/>
        <v>1</v>
      </c>
      <c r="E141" s="5">
        <f>IF(시군구!$C141="","자료無",IF(시군구!$C141=0,0,시군구!D141/시군구!$C141))</f>
        <v>7.7821011673151752E-2</v>
      </c>
      <c r="F141" s="5"/>
      <c r="G141" s="5">
        <f>IF(시군구!$C141="","자료無",IF(시군구!$C141=0,0,시군구!F141/시군구!$C141))</f>
        <v>0.28015564202334631</v>
      </c>
      <c r="H141" s="5">
        <f>IF(시군구!$C141="","자료無",IF(시군구!$C141=0,0,시군구!G141/시군구!$C141))</f>
        <v>0.2723735408560311</v>
      </c>
      <c r="I141" s="5">
        <f>IF(시군구!$C141="","자료無",IF(시군구!$C141=0,0,시군구!H141/시군구!$C141))</f>
        <v>0.21011673151750973</v>
      </c>
      <c r="J141" s="5">
        <f>IF(시군구!$C141="","자료無",IF(시군구!$C141=0,0,시군구!I141/시군구!$C141))</f>
        <v>0.15953307392996108</v>
      </c>
      <c r="K141" s="32">
        <f t="shared" si="60"/>
        <v>1</v>
      </c>
      <c r="L141" s="5">
        <f>IF(시군구!$J141="","자료無",IF(시군구!$J141=0,0,시군구!K141/시군구!$J141))</f>
        <v>4.3478260869565216E-2</v>
      </c>
      <c r="M141" s="5"/>
      <c r="N141" s="5">
        <f>IF(시군구!$J141="","자료無",IF(시군구!$J141=0,0,시군구!M141/시군구!$J141))</f>
        <v>0.43478260869565216</v>
      </c>
      <c r="O141" s="5">
        <f>IF(시군구!$J141="","자료無",IF(시군구!$J141=0,0,시군구!N141/시군구!$J141))</f>
        <v>0.2608695652173913</v>
      </c>
      <c r="P141" s="5">
        <f>IF(시군구!$J141="","자료無",IF(시군구!$J141=0,0,시군구!O141/시군구!$J141))</f>
        <v>0.13043478260869565</v>
      </c>
      <c r="Q141" s="5">
        <f>IF(시군구!$J141="","자료無",IF(시군구!$J141=0,0,시군구!P141/시군구!$J141))</f>
        <v>0.13043478260869565</v>
      </c>
      <c r="R141" s="32">
        <f t="shared" si="61"/>
        <v>1</v>
      </c>
      <c r="S141" s="5">
        <f>IF(시군구!$Q141="","자료無",IF(시군구!$Q141=0,0,시군구!R141/시군구!$Q141))</f>
        <v>0</v>
      </c>
      <c r="T141" s="5"/>
      <c r="U141" s="5">
        <f>IF(시군구!$Q141="","자료無",IF(시군구!$Q141=0,0,시군구!T141/시군구!$Q141))</f>
        <v>8.8235294117647065E-2</v>
      </c>
      <c r="V141" s="5">
        <f>IF(시군구!$Q141="","자료無",IF(시군구!$Q141=0,0,시군구!U141/시군구!$Q141))</f>
        <v>0.47058823529411764</v>
      </c>
      <c r="W141" s="5">
        <f>IF(시군구!$Q141="","자료無",IF(시군구!$Q141=0,0,시군구!V141/시군구!$Q141))</f>
        <v>0.29411764705882354</v>
      </c>
      <c r="X141" s="33">
        <f>IF(시군구!$Q141="","자료無",IF(시군구!$Q141=0,0,시군구!W141/시군구!$Q141))</f>
        <v>0.14705882352941177</v>
      </c>
      <c r="Y141" s="32">
        <f t="shared" si="62"/>
        <v>0.99999999999999989</v>
      </c>
      <c r="Z141" s="5">
        <f>IF(시군구!$X141="","자료無",IF(시군구!$X141=0,0,시군구!Y141/시군구!$X141))</f>
        <v>4.1095890410958902E-2</v>
      </c>
      <c r="AA141" s="5"/>
      <c r="AB141" s="5">
        <f>IF(시군구!$X141="","자료無",IF(시군구!$X141=0,0,시군구!AA141/시군구!$X141))</f>
        <v>0.30136986301369861</v>
      </c>
      <c r="AC141" s="5">
        <f>IF(시군구!$X141="","자료無",IF(시군구!$X141=0,0,시군구!AB141/시군구!$X141))</f>
        <v>0.35616438356164382</v>
      </c>
      <c r="AD141" s="5">
        <f>IF(시군구!$X141="","자료無",IF(시군구!$X141=0,0,시군구!AC141/시군구!$X141))</f>
        <v>0.1095890410958904</v>
      </c>
      <c r="AE141" s="5">
        <f>IF(시군구!$X141="","자료無",IF(시군구!$X141=0,0,시군구!AD141/시군구!$X141))</f>
        <v>0.19178082191780821</v>
      </c>
      <c r="AF141" s="32">
        <f t="shared" si="63"/>
        <v>1</v>
      </c>
      <c r="AG141" s="5">
        <f>IF(시군구!$AE141="","자료無",IF(시군구!$AE141=0,0,시군구!AF141/시군구!$AE141))</f>
        <v>9.0909090909090912E-2</v>
      </c>
      <c r="AH141" s="5"/>
      <c r="AI141" s="5">
        <f>IF(시군구!$AE141="","자료無",IF(시군구!$AE141=0,0,시군구!AH141/시군구!$AE141))</f>
        <v>0.49090909090909091</v>
      </c>
      <c r="AJ141" s="5">
        <f>IF(시군구!$AE141="","자료無",IF(시군구!$AE141=0,0,시군구!AI141/시군구!$AE141))</f>
        <v>0.18181818181818182</v>
      </c>
      <c r="AK141" s="5">
        <f>IF(시군구!$AE141="","자료無",IF(시군구!$AE141=0,0,시군구!AJ141/시군구!$AE141))</f>
        <v>0.18181818181818182</v>
      </c>
      <c r="AL141" s="5">
        <f>IF(시군구!$AE141="","자료無",IF(시군구!$AE141=0,0,시군구!AK141/시군구!$AE141))</f>
        <v>5.4545454545454543E-2</v>
      </c>
      <c r="AM141" s="32">
        <f t="shared" si="64"/>
        <v>1</v>
      </c>
      <c r="AN141" s="5">
        <f>IF(시군구!$AL141="","자료無",IF(시군구!$AL141=0,0,시군구!AM141/시군구!$AL141))</f>
        <v>4.1666666666666664E-2</v>
      </c>
      <c r="AO141" s="5"/>
      <c r="AP141" s="5">
        <f>IF(시군구!$AL141="","자료無",IF(시군구!$AL141=0,0,시군구!AO141/시군구!$AL141))</f>
        <v>0.29166666666666669</v>
      </c>
      <c r="AQ141" s="5">
        <f>IF(시군구!$AL141="","자료無",IF(시군구!$AL141=0,0,시군구!AP141/시군구!$AL141))</f>
        <v>0.5</v>
      </c>
      <c r="AR141" s="5">
        <f>IF(시군구!$AL141="","자료無",IF(시군구!$AL141=0,0,시군구!AQ141/시군구!$AL141))</f>
        <v>0.16666666666666666</v>
      </c>
      <c r="AS141" s="5">
        <f>IF(시군구!$AL141="","자료無",IF(시군구!$AL141=0,0,시군구!AR141/시군구!$AL141))</f>
        <v>0</v>
      </c>
    </row>
    <row r="142" spans="1:45">
      <c r="B142" s="28" t="s">
        <v>187</v>
      </c>
      <c r="C142" s="89" t="s">
        <v>194</v>
      </c>
      <c r="D142" s="30">
        <f t="shared" si="59"/>
        <v>0.99999999999999989</v>
      </c>
      <c r="E142" s="5">
        <f>IF(시군구!$C142="","자료無",IF(시군구!$C142=0,0,시군구!D142/시군구!$C142))</f>
        <v>6.4748201438848921E-2</v>
      </c>
      <c r="F142" s="5"/>
      <c r="G142" s="5">
        <f>IF(시군구!$C142="","자료無",IF(시군구!$C142=0,0,시군구!F142/시군구!$C142))</f>
        <v>0.2733812949640288</v>
      </c>
      <c r="H142" s="5">
        <f>IF(시군구!$C142="","자료無",IF(시군구!$C142=0,0,시군구!G142/시군구!$C142))</f>
        <v>0.2805755395683453</v>
      </c>
      <c r="I142" s="5">
        <f>IF(시군구!$C142="","자료無",IF(시군구!$C142=0,0,시군구!H142/시군구!$C142))</f>
        <v>0.23741007194244604</v>
      </c>
      <c r="J142" s="5">
        <f>IF(시군구!$C142="","자료無",IF(시군구!$C142=0,0,시군구!I142/시군구!$C142))</f>
        <v>0.14388489208633093</v>
      </c>
      <c r="K142" s="32">
        <f t="shared" si="60"/>
        <v>1</v>
      </c>
      <c r="L142" s="5">
        <f>IF(시군구!$J142="","자료無",IF(시군구!$J142=0,0,시군구!K142/시군구!$J142))</f>
        <v>0</v>
      </c>
      <c r="M142" s="5"/>
      <c r="N142" s="5">
        <f>IF(시군구!$J142="","자료無",IF(시군구!$J142=0,0,시군구!M142/시군구!$J142))</f>
        <v>0.33333333333333331</v>
      </c>
      <c r="O142" s="5">
        <f>IF(시군구!$J142="","자료無",IF(시군구!$J142=0,0,시군구!N142/시군구!$J142))</f>
        <v>0.55555555555555558</v>
      </c>
      <c r="P142" s="5">
        <f>IF(시군구!$J142="","자료無",IF(시군구!$J142=0,0,시군구!O142/시군구!$J142))</f>
        <v>0</v>
      </c>
      <c r="Q142" s="5">
        <f>IF(시군구!$J142="","자료無",IF(시군구!$J142=0,0,시군구!P142/시군구!$J142))</f>
        <v>0.1111111111111111</v>
      </c>
      <c r="R142" s="32">
        <f t="shared" si="61"/>
        <v>1.0000000000000002</v>
      </c>
      <c r="S142" s="5">
        <f>IF(시군구!$Q142="","자료無",IF(시군구!$Q142=0,0,시군구!R142/시군구!$Q142))</f>
        <v>0</v>
      </c>
      <c r="T142" s="5"/>
      <c r="U142" s="5">
        <f>IF(시군구!$Q142="","자료無",IF(시군구!$Q142=0,0,시군구!T142/시군구!$Q142))</f>
        <v>0.25</v>
      </c>
      <c r="V142" s="5">
        <f>IF(시군구!$Q142="","자료無",IF(시군구!$Q142=0,0,시군구!U142/시군구!$Q142))</f>
        <v>0.29166666666666669</v>
      </c>
      <c r="W142" s="5">
        <f>IF(시군구!$Q142="","자료無",IF(시군구!$Q142=0,0,시군구!V142/시군구!$Q142))</f>
        <v>0.29166666666666669</v>
      </c>
      <c r="X142" s="33">
        <f>IF(시군구!$Q142="","자료無",IF(시군구!$Q142=0,0,시군구!W142/시군구!$Q142))</f>
        <v>0.16666666666666666</v>
      </c>
      <c r="Y142" s="32">
        <f t="shared" si="62"/>
        <v>1</v>
      </c>
      <c r="Z142" s="5">
        <f>IF(시군구!$X142="","자료無",IF(시군구!$X142=0,0,시군구!Y142/시군구!$X142))</f>
        <v>9.0909090909090912E-2</v>
      </c>
      <c r="AA142" s="5"/>
      <c r="AB142" s="5">
        <f>IF(시군구!$X142="","자료無",IF(시군구!$X142=0,0,시군구!AA142/시군구!$X142))</f>
        <v>0.23636363636363636</v>
      </c>
      <c r="AC142" s="5">
        <f>IF(시군구!$X142="","자료無",IF(시군구!$X142=0,0,시군구!AB142/시군구!$X142))</f>
        <v>0.29090909090909089</v>
      </c>
      <c r="AD142" s="5">
        <f>IF(시군구!$X142="","자료無",IF(시군구!$X142=0,0,시군구!AC142/시군구!$X142))</f>
        <v>0.23636363636363636</v>
      </c>
      <c r="AE142" s="5">
        <f>IF(시군구!$X142="","자료無",IF(시군구!$X142=0,0,시군구!AD142/시군구!$X142))</f>
        <v>0.14545454545454545</v>
      </c>
      <c r="AF142" s="32">
        <f t="shared" si="63"/>
        <v>1</v>
      </c>
      <c r="AG142" s="5">
        <f>IF(시군구!$AE142="","자료無",IF(시군구!$AE142=0,0,시군구!AF142/시군구!$AE142))</f>
        <v>7.1428571428571425E-2</v>
      </c>
      <c r="AH142" s="5"/>
      <c r="AI142" s="5">
        <f>IF(시군구!$AE142="","자료無",IF(시군구!$AE142=0,0,시군구!AH142/시군구!$AE142))</f>
        <v>0.35714285714285715</v>
      </c>
      <c r="AJ142" s="5">
        <f>IF(시군구!$AE142="","자료無",IF(시군구!$AE142=0,0,시군구!AI142/시군구!$AE142))</f>
        <v>0.35714285714285715</v>
      </c>
      <c r="AK142" s="5">
        <f>IF(시군구!$AE142="","자료無",IF(시군구!$AE142=0,0,시군구!AJ142/시군구!$AE142))</f>
        <v>7.1428571428571425E-2</v>
      </c>
      <c r="AL142" s="5">
        <f>IF(시군구!$AE142="","자료無",IF(시군구!$AE142=0,0,시군구!AK142/시군구!$AE142))</f>
        <v>0.14285714285714285</v>
      </c>
      <c r="AM142" s="32">
        <f t="shared" si="64"/>
        <v>1</v>
      </c>
      <c r="AN142" s="5">
        <f>IF(시군구!$AL142="","자료無",IF(시군구!$AL142=0,0,시군구!AM142/시군구!$AL142))</f>
        <v>8.3333333333333329E-2</v>
      </c>
      <c r="AO142" s="5"/>
      <c r="AP142" s="5">
        <f>IF(시군구!$AL142="","자료無",IF(시군구!$AL142=0,0,시군구!AO142/시군구!$AL142))</f>
        <v>0.33333333333333331</v>
      </c>
      <c r="AQ142" s="5">
        <f>IF(시군구!$AL142="","자료無",IF(시군구!$AL142=0,0,시군구!AP142/시군구!$AL142))</f>
        <v>0.25</v>
      </c>
      <c r="AR142" s="5">
        <f>IF(시군구!$AL142="","자료無",IF(시군구!$AL142=0,0,시군구!AQ142/시군구!$AL142))</f>
        <v>0.25</v>
      </c>
      <c r="AS142" s="5">
        <f>IF(시군구!$AL142="","자료無",IF(시군구!$AL142=0,0,시군구!AR142/시군구!$AL142))</f>
        <v>8.3333333333333329E-2</v>
      </c>
    </row>
    <row r="143" spans="1:45">
      <c r="B143" s="28" t="s">
        <v>187</v>
      </c>
      <c r="C143" s="89" t="s">
        <v>195</v>
      </c>
      <c r="D143" s="30">
        <f t="shared" si="59"/>
        <v>1</v>
      </c>
      <c r="E143" s="5">
        <f>IF(시군구!$C143="","자료無",IF(시군구!$C143=0,0,시군구!D143/시군구!$C143))</f>
        <v>6.965174129353234E-2</v>
      </c>
      <c r="F143" s="5"/>
      <c r="G143" s="5">
        <f>IF(시군구!$C143="","자료無",IF(시군구!$C143=0,0,시군구!F143/시군구!$C143))</f>
        <v>0.29353233830845771</v>
      </c>
      <c r="H143" s="5">
        <f>IF(시군구!$C143="","자료無",IF(시군구!$C143=0,0,시군구!G143/시군구!$C143))</f>
        <v>0.27860696517412936</v>
      </c>
      <c r="I143" s="5">
        <f>IF(시군구!$C143="","자료無",IF(시군구!$C143=0,0,시군구!H143/시군구!$C143))</f>
        <v>0.18407960199004975</v>
      </c>
      <c r="J143" s="5">
        <f>IF(시군구!$C143="","자료無",IF(시군구!$C143=0,0,시군구!I143/시군구!$C143))</f>
        <v>0.17412935323383086</v>
      </c>
      <c r="K143" s="32">
        <f t="shared" si="60"/>
        <v>1</v>
      </c>
      <c r="L143" s="5">
        <f>IF(시군구!$J143="","자료無",IF(시군구!$J143=0,0,시군구!K143/시군구!$J143))</f>
        <v>0</v>
      </c>
      <c r="M143" s="5"/>
      <c r="N143" s="5">
        <f>IF(시군구!$J143="","자료無",IF(시군구!$J143=0,0,시군구!M143/시군구!$J143))</f>
        <v>0.29166666666666669</v>
      </c>
      <c r="O143" s="5">
        <f>IF(시군구!$J143="","자료無",IF(시군구!$J143=0,0,시군구!N143/시군구!$J143))</f>
        <v>0.41666666666666669</v>
      </c>
      <c r="P143" s="5">
        <f>IF(시군구!$J143="","자료無",IF(시군구!$J143=0,0,시군구!O143/시군구!$J143))</f>
        <v>8.3333333333333329E-2</v>
      </c>
      <c r="Q143" s="5">
        <f>IF(시군구!$J143="","자료無",IF(시군구!$J143=0,0,시군구!P143/시군구!$J143))</f>
        <v>0.20833333333333334</v>
      </c>
      <c r="R143" s="32">
        <f t="shared" si="61"/>
        <v>1</v>
      </c>
      <c r="S143" s="5">
        <f>IF(시군구!$Q143="","자료無",IF(시군구!$Q143=0,0,시군구!R143/시군구!$Q143))</f>
        <v>0</v>
      </c>
      <c r="T143" s="5"/>
      <c r="U143" s="5">
        <f>IF(시군구!$Q143="","자료無",IF(시군구!$Q143=0,0,시군구!T143/시군구!$Q143))</f>
        <v>0.10714285714285714</v>
      </c>
      <c r="V143" s="5">
        <f>IF(시군구!$Q143="","자료無",IF(시군구!$Q143=0,0,시군구!U143/시군구!$Q143))</f>
        <v>0.2857142857142857</v>
      </c>
      <c r="W143" s="5">
        <f>IF(시군구!$Q143="","자료無",IF(시군구!$Q143=0,0,시군구!V143/시군구!$Q143))</f>
        <v>0.4642857142857143</v>
      </c>
      <c r="X143" s="33">
        <f>IF(시군구!$Q143="","자료無",IF(시군구!$Q143=0,0,시군구!W143/시군구!$Q143))</f>
        <v>0.14285714285714285</v>
      </c>
      <c r="Y143" s="32">
        <f t="shared" si="62"/>
        <v>1</v>
      </c>
      <c r="Z143" s="5">
        <f>IF(시군구!$X143="","자료無",IF(시군구!$X143=0,0,시군구!Y143/시군구!$X143))</f>
        <v>4.9382716049382713E-2</v>
      </c>
      <c r="AA143" s="5"/>
      <c r="AB143" s="5">
        <f>IF(시군구!$X143="","자료無",IF(시군구!$X143=0,0,시군구!AA143/시군구!$X143))</f>
        <v>0.29629629629629628</v>
      </c>
      <c r="AC143" s="5">
        <f>IF(시군구!$X143="","자료無",IF(시군구!$X143=0,0,시군구!AB143/시군구!$X143))</f>
        <v>0.29629629629629628</v>
      </c>
      <c r="AD143" s="5">
        <f>IF(시군구!$X143="","자료無",IF(시군구!$X143=0,0,시군구!AC143/시군구!$X143))</f>
        <v>0.20987654320987653</v>
      </c>
      <c r="AE143" s="5">
        <f>IF(시군구!$X143="","자료無",IF(시군구!$X143=0,0,시군구!AD143/시군구!$X143))</f>
        <v>0.14814814814814814</v>
      </c>
      <c r="AF143" s="32">
        <f t="shared" si="63"/>
        <v>1</v>
      </c>
      <c r="AG143" s="5">
        <f>IF(시군구!$AE143="","자료無",IF(시군구!$AE143=0,0,시군구!AF143/시군구!$AE143))</f>
        <v>9.7560975609756101E-2</v>
      </c>
      <c r="AH143" s="5"/>
      <c r="AI143" s="5">
        <f>IF(시군구!$AE143="","자료無",IF(시군구!$AE143=0,0,시군구!AH143/시군구!$AE143))</f>
        <v>0.43902439024390244</v>
      </c>
      <c r="AJ143" s="5">
        <f>IF(시군구!$AE143="","자료無",IF(시군구!$AE143=0,0,시군구!AI143/시군구!$AE143))</f>
        <v>0.24390243902439024</v>
      </c>
      <c r="AK143" s="5">
        <f>IF(시군구!$AE143="","자료無",IF(시군구!$AE143=0,0,시군구!AJ143/시군구!$AE143))</f>
        <v>4.878048780487805E-2</v>
      </c>
      <c r="AL143" s="5">
        <f>IF(시군구!$AE143="","자료無",IF(시군구!$AE143=0,0,시군구!AK143/시군구!$AE143))</f>
        <v>0.17073170731707318</v>
      </c>
      <c r="AM143" s="32">
        <f t="shared" si="64"/>
        <v>1</v>
      </c>
      <c r="AN143" s="5">
        <f>IF(시군구!$AL143="","자료無",IF(시군구!$AL143=0,0,시군구!AM143/시군구!$AL143))</f>
        <v>0</v>
      </c>
      <c r="AO143" s="5"/>
      <c r="AP143" s="5">
        <f>IF(시군구!$AL143="","자료無",IF(시군구!$AL143=0,0,시군구!AO143/시군구!$AL143))</f>
        <v>0.31034482758620691</v>
      </c>
      <c r="AQ143" s="5">
        <f>IF(시군구!$AL143="","자료無",IF(시군구!$AL143=0,0,시군구!AP143/시군구!$AL143))</f>
        <v>0.44827586206896552</v>
      </c>
      <c r="AR143" s="5">
        <f>IF(시군구!$AL143="","자료無",IF(시군구!$AL143=0,0,시군구!AQ143/시군구!$AL143))</f>
        <v>0.13793103448275862</v>
      </c>
      <c r="AS143" s="5">
        <f>IF(시군구!$AL143="","자료無",IF(시군구!$AL143=0,0,시군구!AR143/시군구!$AL143))</f>
        <v>0.10344827586206896</v>
      </c>
    </row>
    <row r="144" spans="1:45">
      <c r="B144" s="28" t="s">
        <v>187</v>
      </c>
      <c r="C144" s="89" t="s">
        <v>196</v>
      </c>
      <c r="D144" s="30">
        <f t="shared" si="59"/>
        <v>0.99999999999999989</v>
      </c>
      <c r="E144" s="5">
        <f>IF(시군구!$C144="","자료無",IF(시군구!$C144=0,0,시군구!D144/시군구!$C144))</f>
        <v>6.3829787234042548E-2</v>
      </c>
      <c r="F144" s="5"/>
      <c r="G144" s="5">
        <f>IF(시군구!$C144="","자료無",IF(시군구!$C144=0,0,시군구!F144/시군구!$C144))</f>
        <v>0.32765957446808508</v>
      </c>
      <c r="H144" s="5">
        <f>IF(시군구!$C144="","자료無",IF(시군구!$C144=0,0,시군구!G144/시군구!$C144))</f>
        <v>0.21702127659574469</v>
      </c>
      <c r="I144" s="5">
        <f>IF(시군구!$C144="","자료無",IF(시군구!$C144=0,0,시군구!H144/시군구!$C144))</f>
        <v>0.18723404255319148</v>
      </c>
      <c r="J144" s="5">
        <f>IF(시군구!$C144="","자료無",IF(시군구!$C144=0,0,시군구!I144/시군구!$C144))</f>
        <v>0.20425531914893616</v>
      </c>
      <c r="K144" s="32">
        <f t="shared" si="60"/>
        <v>0.99999999999999989</v>
      </c>
      <c r="L144" s="5">
        <f>IF(시군구!$J144="","자료無",IF(시군구!$J144=0,0,시군구!K144/시군구!$J144))</f>
        <v>0</v>
      </c>
      <c r="M144" s="5"/>
      <c r="N144" s="5">
        <f>IF(시군구!$J144="","자료無",IF(시군구!$J144=0,0,시군구!M144/시군구!$J144))</f>
        <v>0.31578947368421051</v>
      </c>
      <c r="O144" s="5">
        <f>IF(시군구!$J144="","자료無",IF(시군구!$J144=0,0,시군구!N144/시군구!$J144))</f>
        <v>0.42105263157894735</v>
      </c>
      <c r="P144" s="5">
        <f>IF(시군구!$J144="","자료無",IF(시군구!$J144=0,0,시군구!O144/시군구!$J144))</f>
        <v>0.15789473684210525</v>
      </c>
      <c r="Q144" s="5">
        <f>IF(시군구!$J144="","자료無",IF(시군구!$J144=0,0,시군구!P144/시군구!$J144))</f>
        <v>0.10526315789473684</v>
      </c>
      <c r="R144" s="32">
        <f t="shared" si="61"/>
        <v>0.99999999999999989</v>
      </c>
      <c r="S144" s="5">
        <f>IF(시군구!$Q144="","자료無",IF(시군구!$Q144=0,0,시군구!R144/시군구!$Q144))</f>
        <v>0</v>
      </c>
      <c r="T144" s="5"/>
      <c r="U144" s="5">
        <f>IF(시군구!$Q144="","자료無",IF(시군구!$Q144=0,0,시군구!T144/시군구!$Q144))</f>
        <v>0.21212121212121213</v>
      </c>
      <c r="V144" s="5">
        <f>IF(시군구!$Q144="","자료無",IF(시군구!$Q144=0,0,시군구!U144/시군구!$Q144))</f>
        <v>0.30303030303030304</v>
      </c>
      <c r="W144" s="5">
        <f>IF(시군구!$Q144="","자료無",IF(시군구!$Q144=0,0,시군구!V144/시군구!$Q144))</f>
        <v>0.33333333333333331</v>
      </c>
      <c r="X144" s="33">
        <f>IF(시군구!$Q144="","자료無",IF(시군구!$Q144=0,0,시군구!W144/시군구!$Q144))</f>
        <v>0.15151515151515152</v>
      </c>
      <c r="Y144" s="32">
        <f t="shared" si="62"/>
        <v>1</v>
      </c>
      <c r="Z144" s="5">
        <f>IF(시군구!$X144="","자료無",IF(시군구!$X144=0,0,시군구!Y144/시군구!$X144))</f>
        <v>7.2289156626506021E-2</v>
      </c>
      <c r="AA144" s="5"/>
      <c r="AB144" s="5">
        <f>IF(시군구!$X144="","자료無",IF(시군구!$X144=0,0,시군구!AA144/시군구!$X144))</f>
        <v>0.2289156626506024</v>
      </c>
      <c r="AC144" s="5">
        <f>IF(시군구!$X144="","자료無",IF(시군구!$X144=0,0,시군구!AB144/시군구!$X144))</f>
        <v>0.21686746987951808</v>
      </c>
      <c r="AD144" s="5">
        <f>IF(시군구!$X144="","자료無",IF(시군구!$X144=0,0,시군구!AC144/시군구!$X144))</f>
        <v>0.20481927710843373</v>
      </c>
      <c r="AE144" s="5">
        <f>IF(시군구!$X144="","자료無",IF(시군구!$X144=0,0,시군구!AD144/시군구!$X144))</f>
        <v>0.27710843373493976</v>
      </c>
      <c r="AF144" s="32">
        <f t="shared" si="63"/>
        <v>1</v>
      </c>
      <c r="AG144" s="5">
        <f>IF(시군구!$AE144="","자료無",IF(시군구!$AE144=0,0,시군구!AF144/시군구!$AE144))</f>
        <v>8.8235294117647065E-2</v>
      </c>
      <c r="AH144" s="5"/>
      <c r="AI144" s="5">
        <f>IF(시군구!$AE144="","자료無",IF(시군구!$AE144=0,0,시군구!AH144/시군구!$AE144))</f>
        <v>0.35294117647058826</v>
      </c>
      <c r="AJ144" s="5">
        <f>IF(시군구!$AE144="","자료無",IF(시군구!$AE144=0,0,시군구!AI144/시군구!$AE144))</f>
        <v>0.11764705882352941</v>
      </c>
      <c r="AK144" s="5">
        <f>IF(시군구!$AE144="","자료無",IF(시군구!$AE144=0,0,시군구!AJ144/시군구!$AE144))</f>
        <v>8.8235294117647065E-2</v>
      </c>
      <c r="AL144" s="5">
        <f>IF(시군구!$AE144="","자료無",IF(시군구!$AE144=0,0,시군구!AK144/시군구!$AE144))</f>
        <v>0.35294117647058826</v>
      </c>
      <c r="AM144" s="32">
        <f t="shared" si="64"/>
        <v>0.99999999999999989</v>
      </c>
      <c r="AN144" s="5">
        <f>IF(시군구!$AL144="","자료無",IF(시군구!$AL144=0,0,시군구!AM144/시군구!$AL144))</f>
        <v>3.5714285714285712E-2</v>
      </c>
      <c r="AO144" s="5"/>
      <c r="AP144" s="5">
        <f>IF(시군구!$AL144="","자료無",IF(시군구!$AL144=0,0,시군구!AO144/시군구!$AL144))</f>
        <v>0.39285714285714285</v>
      </c>
      <c r="AQ144" s="5">
        <f>IF(시군구!$AL144="","자료無",IF(시군구!$AL144=0,0,시군구!AP144/시군구!$AL144))</f>
        <v>0.42857142857142855</v>
      </c>
      <c r="AR144" s="5">
        <f>IF(시군구!$AL144="","자료無",IF(시군구!$AL144=0,0,시군구!AQ144/시군구!$AL144))</f>
        <v>3.5714285714285712E-2</v>
      </c>
      <c r="AS144" s="5">
        <f>IF(시군구!$AL144="","자료無",IF(시군구!$AL144=0,0,시군구!AR144/시군구!$AL144))</f>
        <v>0.10714285714285714</v>
      </c>
    </row>
    <row r="145" spans="1:45">
      <c r="B145" s="28" t="s">
        <v>187</v>
      </c>
      <c r="C145" s="89" t="s">
        <v>197</v>
      </c>
      <c r="D145" s="30">
        <f t="shared" si="59"/>
        <v>1</v>
      </c>
      <c r="E145" s="5">
        <f>IF(시군구!$C145="","자료無",IF(시군구!$C145=0,0,시군구!D145/시군구!$C145))</f>
        <v>6.9868995633187769E-2</v>
      </c>
      <c r="F145" s="5"/>
      <c r="G145" s="5">
        <f>IF(시군구!$C145="","자료無",IF(시군구!$C145=0,0,시군구!F145/시군구!$C145))</f>
        <v>0.27074235807860264</v>
      </c>
      <c r="H145" s="5">
        <f>IF(시군구!$C145="","자료無",IF(시군구!$C145=0,0,시군구!G145/시군구!$C145))</f>
        <v>0.28820960698689957</v>
      </c>
      <c r="I145" s="5">
        <f>IF(시군구!$C145="","자료無",IF(시군구!$C145=0,0,시군구!H145/시군구!$C145))</f>
        <v>0.23144104803493451</v>
      </c>
      <c r="J145" s="5">
        <f>IF(시군구!$C145="","자료無",IF(시군구!$C145=0,0,시군구!I145/시군구!$C145))</f>
        <v>0.13973799126637554</v>
      </c>
      <c r="K145" s="32">
        <f t="shared" si="60"/>
        <v>1</v>
      </c>
      <c r="L145" s="5">
        <f>IF(시군구!$J145="","자료無",IF(시군구!$J145=0,0,시군구!K145/시군구!$J145))</f>
        <v>0</v>
      </c>
      <c r="M145" s="5"/>
      <c r="N145" s="5">
        <f>IF(시군구!$J145="","자료無",IF(시군구!$J145=0,0,시군구!M145/시군구!$J145))</f>
        <v>0.26923076923076922</v>
      </c>
      <c r="O145" s="5">
        <f>IF(시군구!$J145="","자료無",IF(시군구!$J145=0,0,시군구!N145/시군구!$J145))</f>
        <v>0.38461538461538464</v>
      </c>
      <c r="P145" s="5">
        <f>IF(시군구!$J145="","자료無",IF(시군구!$J145=0,0,시군구!O145/시군구!$J145))</f>
        <v>0.23076923076923078</v>
      </c>
      <c r="Q145" s="5">
        <f>IF(시군구!$J145="","자료無",IF(시군구!$J145=0,0,시군구!P145/시군구!$J145))</f>
        <v>0.11538461538461539</v>
      </c>
      <c r="R145" s="32">
        <f t="shared" si="61"/>
        <v>1</v>
      </c>
      <c r="S145" s="5">
        <f>IF(시군구!$Q145="","자료無",IF(시군구!$Q145=0,0,시군구!R145/시군구!$Q145))</f>
        <v>0</v>
      </c>
      <c r="T145" s="5"/>
      <c r="U145" s="5">
        <f>IF(시군구!$Q145="","자료無",IF(시군구!$Q145=0,0,시군구!T145/시군구!$Q145))</f>
        <v>0.1111111111111111</v>
      </c>
      <c r="V145" s="5">
        <f>IF(시군구!$Q145="","자료無",IF(시군구!$Q145=0,0,시군구!U145/시군구!$Q145))</f>
        <v>0.31111111111111112</v>
      </c>
      <c r="W145" s="5">
        <f>IF(시군구!$Q145="","자료無",IF(시군구!$Q145=0,0,시군구!V145/시군구!$Q145))</f>
        <v>0.26666666666666666</v>
      </c>
      <c r="X145" s="33">
        <f>IF(시군구!$Q145="","자료無",IF(시군구!$Q145=0,0,시군구!W145/시군구!$Q145))</f>
        <v>0.31111111111111112</v>
      </c>
      <c r="Y145" s="32">
        <f t="shared" si="62"/>
        <v>0.99999999999999989</v>
      </c>
      <c r="Z145" s="5">
        <f>IF(시군구!$X145="","자료無",IF(시군구!$X145=0,0,시군구!Y145/시군구!$X145))</f>
        <v>5.4545454545454543E-2</v>
      </c>
      <c r="AA145" s="5"/>
      <c r="AB145" s="5">
        <f>IF(시군구!$X145="","자료無",IF(시군구!$X145=0,0,시군구!AA145/시군구!$X145))</f>
        <v>0.25454545454545452</v>
      </c>
      <c r="AC145" s="5">
        <f>IF(시군구!$X145="","자료無",IF(시군구!$X145=0,0,시군구!AB145/시군구!$X145))</f>
        <v>0.27272727272727271</v>
      </c>
      <c r="AD145" s="5">
        <f>IF(시군구!$X145="","자료無",IF(시군구!$X145=0,0,시군구!AC145/시군구!$X145))</f>
        <v>0.2</v>
      </c>
      <c r="AE145" s="5">
        <f>IF(시군구!$X145="","자료無",IF(시군구!$X145=0,0,시군구!AD145/시군구!$X145))</f>
        <v>0.21818181818181817</v>
      </c>
      <c r="AF145" s="32">
        <f t="shared" si="63"/>
        <v>1</v>
      </c>
      <c r="AG145" s="5">
        <f>IF(시군구!$AE145="","자료無",IF(시군구!$AE145=0,0,시군구!AF145/시군구!$AE145))</f>
        <v>4.0816326530612242E-2</v>
      </c>
      <c r="AH145" s="5"/>
      <c r="AI145" s="5">
        <f>IF(시군구!$AE145="","자료無",IF(시군구!$AE145=0,0,시군구!AH145/시군구!$AE145))</f>
        <v>0.51020408163265307</v>
      </c>
      <c r="AJ145" s="5">
        <f>IF(시군구!$AE145="","자료無",IF(시군구!$AE145=0,0,시군구!AI145/시군구!$AE145))</f>
        <v>0.32653061224489793</v>
      </c>
      <c r="AK145" s="5">
        <f>IF(시군구!$AE145="","자료無",IF(시군구!$AE145=0,0,시군구!AJ145/시군구!$AE145))</f>
        <v>6.1224489795918366E-2</v>
      </c>
      <c r="AL145" s="5">
        <f>IF(시군구!$AE145="","자료無",IF(시군구!$AE145=0,0,시군구!AK145/시군구!$AE145))</f>
        <v>6.1224489795918366E-2</v>
      </c>
      <c r="AM145" s="32">
        <f t="shared" si="64"/>
        <v>0.99999999999999989</v>
      </c>
      <c r="AN145" s="5">
        <f>IF(시군구!$AL145="","자료無",IF(시군구!$AL145=0,0,시군구!AM145/시군구!$AL145))</f>
        <v>2.8571428571428571E-2</v>
      </c>
      <c r="AO145" s="5"/>
      <c r="AP145" s="5">
        <f>IF(시군구!$AL145="","자료無",IF(시군구!$AL145=0,0,시군구!AO145/시군구!$AL145))</f>
        <v>0.2857142857142857</v>
      </c>
      <c r="AQ145" s="5">
        <f>IF(시군구!$AL145="","자료無",IF(시군구!$AL145=0,0,시군구!AP145/시군구!$AL145))</f>
        <v>0.45714285714285713</v>
      </c>
      <c r="AR145" s="5">
        <f>IF(시군구!$AL145="","자료無",IF(시군구!$AL145=0,0,시군구!AQ145/시군구!$AL145))</f>
        <v>0.2</v>
      </c>
      <c r="AS145" s="5">
        <f>IF(시군구!$AL145="","자료無",IF(시군구!$AL145=0,0,시군구!AR145/시군구!$AL145))</f>
        <v>2.8571428571428571E-2</v>
      </c>
    </row>
    <row r="146" spans="1:45">
      <c r="B146" s="28" t="s">
        <v>187</v>
      </c>
      <c r="C146" s="89" t="s">
        <v>198</v>
      </c>
      <c r="D146" s="30">
        <f t="shared" si="59"/>
        <v>1</v>
      </c>
      <c r="E146" s="5">
        <f>IF(시군구!$C146="","자료無",IF(시군구!$C146=0,0,시군구!D146/시군구!$C146))</f>
        <v>7.8431372549019607E-2</v>
      </c>
      <c r="F146" s="5"/>
      <c r="G146" s="5">
        <f>IF(시군구!$C146="","자료無",IF(시군구!$C146=0,0,시군구!F146/시군구!$C146))</f>
        <v>0.33333333333333331</v>
      </c>
      <c r="H146" s="5">
        <f>IF(시군구!$C146="","자료無",IF(시군구!$C146=0,0,시군구!G146/시군구!$C146))</f>
        <v>0.19607843137254902</v>
      </c>
      <c r="I146" s="5">
        <f>IF(시군구!$C146="","자료無",IF(시군구!$C146=0,0,시군구!H146/시군구!$C146))</f>
        <v>0.26470588235294118</v>
      </c>
      <c r="J146" s="5">
        <f>IF(시군구!$C146="","자료無",IF(시군구!$C146=0,0,시군구!I146/시군구!$C146))</f>
        <v>0.12745098039215685</v>
      </c>
      <c r="K146" s="32">
        <f t="shared" si="60"/>
        <v>1</v>
      </c>
      <c r="L146" s="5">
        <f>IF(시군구!$J146="","자료無",IF(시군구!$J146=0,0,시군구!K146/시군구!$J146))</f>
        <v>0</v>
      </c>
      <c r="M146" s="5"/>
      <c r="N146" s="5">
        <f>IF(시군구!$J146="","자료無",IF(시군구!$J146=0,0,시군구!M146/시군구!$J146))</f>
        <v>0.29411764705882354</v>
      </c>
      <c r="O146" s="5">
        <f>IF(시군구!$J146="","자료無",IF(시군구!$J146=0,0,시군구!N146/시군구!$J146))</f>
        <v>0.35294117647058826</v>
      </c>
      <c r="P146" s="5">
        <f>IF(시군구!$J146="","자료無",IF(시군구!$J146=0,0,시군구!O146/시군구!$J146))</f>
        <v>0.11764705882352941</v>
      </c>
      <c r="Q146" s="5">
        <f>IF(시군구!$J146="","자료無",IF(시군구!$J146=0,0,시군구!P146/시군구!$J146))</f>
        <v>0.23529411764705882</v>
      </c>
      <c r="R146" s="32">
        <f t="shared" si="61"/>
        <v>1</v>
      </c>
      <c r="S146" s="5">
        <f>IF(시군구!$Q146="","자료無",IF(시군구!$Q146=0,0,시군구!R146/시군구!$Q146))</f>
        <v>0</v>
      </c>
      <c r="T146" s="5"/>
      <c r="U146" s="5">
        <f>IF(시군구!$Q146="","자료無",IF(시군구!$Q146=0,0,시군구!T146/시군구!$Q146))</f>
        <v>0.12</v>
      </c>
      <c r="V146" s="5">
        <f>IF(시군구!$Q146="","자료無",IF(시군구!$Q146=0,0,시군구!U146/시군구!$Q146))</f>
        <v>0.32</v>
      </c>
      <c r="W146" s="5">
        <f>IF(시군구!$Q146="","자료無",IF(시군구!$Q146=0,0,시군구!V146/시군구!$Q146))</f>
        <v>0.4</v>
      </c>
      <c r="X146" s="33">
        <f>IF(시군구!$Q146="","자료無",IF(시군구!$Q146=0,0,시군구!W146/시군구!$Q146))</f>
        <v>0.16</v>
      </c>
      <c r="Y146" s="32">
        <f t="shared" si="62"/>
        <v>0.99999999999999989</v>
      </c>
      <c r="Z146" s="5">
        <f>IF(시군구!$X146="","자료無",IF(시군구!$X146=0,0,시군구!Y146/시군구!$X146))</f>
        <v>5.9701492537313432E-2</v>
      </c>
      <c r="AA146" s="5"/>
      <c r="AB146" s="5">
        <f>IF(시군구!$X146="","자료無",IF(시군구!$X146=0,0,시군구!AA146/시군구!$X146))</f>
        <v>0.38805970149253732</v>
      </c>
      <c r="AC146" s="5">
        <f>IF(시군구!$X146="","자료無",IF(시군구!$X146=0,0,시군구!AB146/시군구!$X146))</f>
        <v>0.31343283582089554</v>
      </c>
      <c r="AD146" s="5">
        <f>IF(시군구!$X146="","자료無",IF(시군구!$X146=0,0,시군구!AC146/시군구!$X146))</f>
        <v>0.13432835820895522</v>
      </c>
      <c r="AE146" s="5">
        <f>IF(시군구!$X146="","자료無",IF(시군구!$X146=0,0,시군구!AD146/시군구!$X146))</f>
        <v>0.1044776119402985</v>
      </c>
      <c r="AF146" s="32">
        <f t="shared" si="63"/>
        <v>0.99999999999999989</v>
      </c>
      <c r="AG146" s="5">
        <f>IF(시군구!$AE146="","자료無",IF(시군구!$AE146=0,0,시군구!AF146/시군구!$AE146))</f>
        <v>3.3333333333333333E-2</v>
      </c>
      <c r="AH146" s="5"/>
      <c r="AI146" s="5">
        <f>IF(시군구!$AE146="","자료無",IF(시군구!$AE146=0,0,시군구!AH146/시군구!$AE146))</f>
        <v>0.5</v>
      </c>
      <c r="AJ146" s="5">
        <f>IF(시군구!$AE146="","자료無",IF(시군구!$AE146=0,0,시군구!AI146/시군구!$AE146))</f>
        <v>0.23333333333333334</v>
      </c>
      <c r="AK146" s="5">
        <f>IF(시군구!$AE146="","자료無",IF(시군구!$AE146=0,0,시군구!AJ146/시군구!$AE146))</f>
        <v>0.13333333333333333</v>
      </c>
      <c r="AL146" s="5">
        <f>IF(시군구!$AE146="","자료無",IF(시군구!$AE146=0,0,시군구!AK146/시군구!$AE146))</f>
        <v>0.1</v>
      </c>
      <c r="AM146" s="32">
        <f t="shared" si="64"/>
        <v>1</v>
      </c>
      <c r="AN146" s="5">
        <f>IF(시군구!$AL146="","자료無",IF(시군구!$AL146=0,0,시군구!AM146/시군구!$AL146))</f>
        <v>3.4482758620689655E-2</v>
      </c>
      <c r="AO146" s="5"/>
      <c r="AP146" s="5">
        <f>IF(시군구!$AL146="","자료無",IF(시군구!$AL146=0,0,시군구!AO146/시군구!$AL146))</f>
        <v>0.2413793103448276</v>
      </c>
      <c r="AQ146" s="5">
        <f>IF(시군구!$AL146="","자료無",IF(시군구!$AL146=0,0,시군구!AP146/시군구!$AL146))</f>
        <v>0.55172413793103448</v>
      </c>
      <c r="AR146" s="5">
        <f>IF(시군구!$AL146="","자료無",IF(시군구!$AL146=0,0,시군구!AQ146/시군구!$AL146))</f>
        <v>0.17241379310344829</v>
      </c>
      <c r="AS146" s="5">
        <f>IF(시군구!$AL146="","자료無",IF(시군구!$AL146=0,0,시군구!AR146/시군구!$AL146))</f>
        <v>0</v>
      </c>
    </row>
    <row r="147" spans="1:45" outlineLevel="1">
      <c r="A147" s="55" t="s">
        <v>199</v>
      </c>
      <c r="B147" s="67"/>
      <c r="C147" s="68"/>
      <c r="D147" s="69"/>
      <c r="E147" s="70">
        <f>SUBTOTAL(1,E136:E146)</f>
        <v>7.3770318739057525E-2</v>
      </c>
      <c r="F147" s="70"/>
      <c r="G147" s="70">
        <f>SUBTOTAL(1,G136:G146)</f>
        <v>0.30693938428966405</v>
      </c>
      <c r="H147" s="70">
        <f t="shared" ref="H147:J147" si="117">SUBTOTAL(1,H136:H146)</f>
        <v>0.26564267182513573</v>
      </c>
      <c r="I147" s="70">
        <f t="shared" si="117"/>
        <v>0.20222515601329147</v>
      </c>
      <c r="J147" s="70">
        <f t="shared" si="117"/>
        <v>0.15142246913285132</v>
      </c>
      <c r="K147" s="69"/>
      <c r="L147" s="70">
        <f t="shared" ref="L147" si="118">SUBTOTAL(1,L136:L146)</f>
        <v>1.2610577827969132E-2</v>
      </c>
      <c r="M147" s="70"/>
      <c r="N147" s="70">
        <f t="shared" ref="N147" si="119">SUBTOTAL(1,N136:N146)</f>
        <v>0.319704559967744</v>
      </c>
      <c r="O147" s="70">
        <f t="shared" ref="O147" si="120">SUBTOTAL(1,O136:O146)</f>
        <v>0.41521178714020013</v>
      </c>
      <c r="P147" s="70">
        <f t="shared" ref="P147" si="121">SUBTOTAL(1,P136:P146)</f>
        <v>0.10750081069616303</v>
      </c>
      <c r="Q147" s="70">
        <f t="shared" ref="Q147" si="122">SUBTOTAL(1,Q136:Q146)</f>
        <v>0.14497226436792376</v>
      </c>
      <c r="R147" s="69"/>
      <c r="S147" s="70">
        <f t="shared" ref="S147" si="123">SUBTOTAL(1,S136:S146)</f>
        <v>2.1382353670327493E-3</v>
      </c>
      <c r="T147" s="70"/>
      <c r="U147" s="70">
        <f t="shared" ref="U147" si="124">SUBTOTAL(1,U136:U146)</f>
        <v>0.15693570298902906</v>
      </c>
      <c r="V147" s="70">
        <f t="shared" ref="V147" si="125">SUBTOTAL(1,V136:V146)</f>
        <v>0.3324559080773471</v>
      </c>
      <c r="W147" s="70">
        <f t="shared" ref="W147" si="126">SUBTOTAL(1,W136:W146)</f>
        <v>0.31237321814298108</v>
      </c>
      <c r="X147" s="70">
        <f t="shared" ref="X147" si="127">SUBTOTAL(1,X136:X146)</f>
        <v>0.19609693542361004</v>
      </c>
      <c r="Y147" s="69"/>
      <c r="Z147" s="70">
        <f t="shared" ref="Z147" si="128">SUBTOTAL(1,Z136:Z146)</f>
        <v>6.213138089888786E-2</v>
      </c>
      <c r="AA147" s="70"/>
      <c r="AB147" s="70">
        <f t="shared" ref="AB147" si="129">SUBTOTAL(1,AB136:AB146)</f>
        <v>0.28605453981325418</v>
      </c>
      <c r="AC147" s="70">
        <f t="shared" ref="AC147" si="130">SUBTOTAL(1,AC136:AC146)</f>
        <v>0.31655938381244469</v>
      </c>
      <c r="AD147" s="70">
        <f t="shared" ref="AD147" si="131">SUBTOTAL(1,AD136:AD146)</f>
        <v>0.17820359993924795</v>
      </c>
      <c r="AE147" s="70">
        <f t="shared" ref="AE147" si="132">SUBTOTAL(1,AE136:AE146)</f>
        <v>0.15705109553616536</v>
      </c>
      <c r="AF147" s="69"/>
      <c r="AG147" s="70">
        <f t="shared" ref="AG147" si="133">SUBTOTAL(1,AG136:AG146)</f>
        <v>7.0210676823958054E-2</v>
      </c>
      <c r="AH147" s="70"/>
      <c r="AI147" s="70">
        <f t="shared" ref="AI147" si="134">SUBTOTAL(1,AI136:AI146)</f>
        <v>0.42852581929775052</v>
      </c>
      <c r="AJ147" s="70">
        <f t="shared" ref="AJ147" si="135">SUBTOTAL(1,AJ136:AJ146)</f>
        <v>0.25737531632456251</v>
      </c>
      <c r="AK147" s="70">
        <f t="shared" ref="AK147" si="136">SUBTOTAL(1,AK136:AK146)</f>
        <v>0.11161042225417783</v>
      </c>
      <c r="AL147" s="70">
        <f t="shared" ref="AL147" si="137">SUBTOTAL(1,AL136:AL146)</f>
        <v>0.13227776529955107</v>
      </c>
      <c r="AM147" s="69"/>
      <c r="AN147" s="70">
        <f t="shared" ref="AN147" si="138">SUBTOTAL(1,AN136:AN146)</f>
        <v>5.1527666173667636E-2</v>
      </c>
      <c r="AO147" s="70"/>
      <c r="AP147" s="70">
        <f t="shared" ref="AP147" si="139">SUBTOTAL(1,AP136:AP146)</f>
        <v>0.3090457822115929</v>
      </c>
      <c r="AQ147" s="70">
        <f t="shared" ref="AQ147" si="140">SUBTOTAL(1,AQ136:AQ146)</f>
        <v>0.39244547808377594</v>
      </c>
      <c r="AR147" s="70">
        <f t="shared" ref="AR147" si="141">SUBTOTAL(1,AR136:AR146)</f>
        <v>0.14668665483045526</v>
      </c>
      <c r="AS147" s="70">
        <f t="shared" ref="AS147" si="142">SUBTOTAL(1,AS136:AS146)</f>
        <v>0.10029441870050819</v>
      </c>
    </row>
    <row r="148" spans="1:45">
      <c r="B148" s="28" t="s">
        <v>200</v>
      </c>
      <c r="C148" s="89" t="s">
        <v>201</v>
      </c>
      <c r="D148" s="30">
        <f t="shared" si="59"/>
        <v>1</v>
      </c>
      <c r="E148" s="5">
        <f>IF(시군구!$C148="","자료無",IF(시군구!$C148=0,0,시군구!D148/시군구!$C148))</f>
        <v>3.6053130929791274E-2</v>
      </c>
      <c r="F148" s="5"/>
      <c r="G148" s="5">
        <f>IF(시군구!$C148="","자료無",IF(시군구!$C148=0,0,시군구!F148/시군구!$C148))</f>
        <v>0.24288425047438331</v>
      </c>
      <c r="H148" s="5">
        <f>IF(시군구!$C148="","자료無",IF(시군구!$C148=0,0,시군구!G148/시군구!$C148))</f>
        <v>0.34345351043643263</v>
      </c>
      <c r="I148" s="5">
        <f>IF(시군구!$C148="","자료無",IF(시군구!$C148=0,0,시군구!H148/시군구!$C148))</f>
        <v>0.2884250474383302</v>
      </c>
      <c r="J148" s="5">
        <f>IF(시군구!$C148="","자료無",IF(시군구!$C148=0,0,시군구!I148/시군구!$C148))</f>
        <v>8.9184060721062622E-2</v>
      </c>
      <c r="K148" s="32">
        <f t="shared" si="60"/>
        <v>0.99999999999999989</v>
      </c>
      <c r="L148" s="5">
        <f>IF(시군구!$J148="","자료無",IF(시군구!$J148=0,0,시군구!K148/시군구!$J148))</f>
        <v>0</v>
      </c>
      <c r="M148" s="5"/>
      <c r="N148" s="5">
        <f>IF(시군구!$J148="","자료無",IF(시군구!$J148=0,0,시군구!M148/시군구!$J148))</f>
        <v>0.21428571428571427</v>
      </c>
      <c r="O148" s="5">
        <f>IF(시군구!$J148="","자료無",IF(시군구!$J148=0,0,시군구!N148/시군구!$J148))</f>
        <v>0.42857142857142855</v>
      </c>
      <c r="P148" s="5">
        <f>IF(시군구!$J148="","자료無",IF(시군구!$J148=0,0,시군구!O148/시군구!$J148))</f>
        <v>0.2857142857142857</v>
      </c>
      <c r="Q148" s="5">
        <f>IF(시군구!$J148="","자료無",IF(시군구!$J148=0,0,시군구!P148/시군구!$J148))</f>
        <v>7.1428571428571425E-2</v>
      </c>
      <c r="R148" s="32">
        <f t="shared" si="61"/>
        <v>1</v>
      </c>
      <c r="S148" s="5">
        <f>IF(시군구!$Q148="","자료無",IF(시군구!$Q148=0,0,시군구!R148/시군구!$Q148))</f>
        <v>0</v>
      </c>
      <c r="T148" s="5"/>
      <c r="U148" s="5">
        <f>IF(시군구!$Q148="","자료無",IF(시군구!$Q148=0,0,시군구!T148/시군구!$Q148))</f>
        <v>4.9019607843137254E-2</v>
      </c>
      <c r="V148" s="5">
        <f>IF(시군구!$Q148="","자료無",IF(시군구!$Q148=0,0,시군구!U148/시군구!$Q148))</f>
        <v>0.35294117647058826</v>
      </c>
      <c r="W148" s="5">
        <f>IF(시군구!$Q148="","자료無",IF(시군구!$Q148=0,0,시군구!V148/시군구!$Q148))</f>
        <v>0.15686274509803921</v>
      </c>
      <c r="X148" s="33">
        <f>IF(시군구!$Q148="","자료無",IF(시군구!$Q148=0,0,시군구!W148/시군구!$Q148))</f>
        <v>0.44117647058823528</v>
      </c>
      <c r="Y148" s="32">
        <f t="shared" si="62"/>
        <v>1</v>
      </c>
      <c r="Z148" s="5">
        <f>IF(시군구!$X148="","자료無",IF(시군구!$X148=0,0,시군구!Y148/시군구!$X148))</f>
        <v>0</v>
      </c>
      <c r="AA148" s="5"/>
      <c r="AB148" s="5">
        <f>IF(시군구!$X148="","자료無",IF(시군구!$X148=0,0,시군구!AA148/시군구!$X148))</f>
        <v>0.27200000000000002</v>
      </c>
      <c r="AC148" s="5">
        <f>IF(시군구!$X148="","자료無",IF(시군구!$X148=0,0,시군구!AB148/시군구!$X148))</f>
        <v>0.36</v>
      </c>
      <c r="AD148" s="5">
        <f>IF(시군구!$X148="","자료無",IF(시군구!$X148=0,0,시군구!AC148/시군구!$X148))</f>
        <v>0.23200000000000001</v>
      </c>
      <c r="AE148" s="5">
        <f>IF(시군구!$X148="","자료無",IF(시군구!$X148=0,0,시군구!AD148/시군구!$X148))</f>
        <v>0.13600000000000001</v>
      </c>
      <c r="AF148" s="32">
        <f t="shared" si="63"/>
        <v>1</v>
      </c>
      <c r="AG148" s="5">
        <f>IF(시군구!$AE148="","자료無",IF(시군구!$AE148=0,0,시군구!AF148/시군구!$AE148))</f>
        <v>0</v>
      </c>
      <c r="AH148" s="5"/>
      <c r="AI148" s="5">
        <f>IF(시군구!$AE148="","자료無",IF(시군구!$AE148=0,0,시군구!AH148/시군구!$AE148))</f>
        <v>0.27777777777777779</v>
      </c>
      <c r="AJ148" s="5">
        <f>IF(시군구!$AE148="","자료無",IF(시군구!$AE148=0,0,시군구!AI148/시군구!$AE148))</f>
        <v>0.33333333333333331</v>
      </c>
      <c r="AK148" s="5">
        <f>IF(시군구!$AE148="","자료無",IF(시군구!$AE148=0,0,시군구!AJ148/시군구!$AE148))</f>
        <v>0.27777777777777779</v>
      </c>
      <c r="AL148" s="5">
        <f>IF(시군구!$AE148="","자료無",IF(시군구!$AE148=0,0,시군구!AK148/시군구!$AE148))</f>
        <v>0.1111111111111111</v>
      </c>
      <c r="AM148" s="32">
        <f t="shared" si="64"/>
        <v>1</v>
      </c>
      <c r="AN148" s="5">
        <f>IF(시군구!$AL148="","자료無",IF(시군구!$AL148=0,0,시군구!AM148/시군구!$AL148))</f>
        <v>0</v>
      </c>
      <c r="AO148" s="5"/>
      <c r="AP148" s="5">
        <f>IF(시군구!$AL148="","자료無",IF(시군구!$AL148=0,0,시군구!AO148/시군구!$AL148))</f>
        <v>0.11904761904761904</v>
      </c>
      <c r="AQ148" s="5">
        <f>IF(시군구!$AL148="","자료無",IF(시군구!$AL148=0,0,시군구!AP148/시군구!$AL148))</f>
        <v>0.47619047619047616</v>
      </c>
      <c r="AR148" s="5">
        <f>IF(시군구!$AL148="","자료無",IF(시군구!$AL148=0,0,시군구!AQ148/시군구!$AL148))</f>
        <v>0.2857142857142857</v>
      </c>
      <c r="AS148" s="5">
        <f>IF(시군구!$AL148="","자료無",IF(시군구!$AL148=0,0,시군구!AR148/시군구!$AL148))</f>
        <v>0.11904761904761904</v>
      </c>
    </row>
    <row r="149" spans="1:45">
      <c r="B149" s="28" t="s">
        <v>200</v>
      </c>
      <c r="C149" s="89" t="s">
        <v>202</v>
      </c>
      <c r="D149" s="30">
        <f t="shared" si="59"/>
        <v>1</v>
      </c>
      <c r="E149" s="5">
        <f>IF(시군구!$C149="","자료無",IF(시군구!$C149=0,0,시군구!D149/시군구!$C149))</f>
        <v>9.6692111959287536E-2</v>
      </c>
      <c r="F149" s="5"/>
      <c r="G149" s="5">
        <f>IF(시군구!$C149="","자료無",IF(시군구!$C149=0,0,시군구!F149/시군구!$C149))</f>
        <v>0.34605597964376589</v>
      </c>
      <c r="H149" s="5">
        <f>IF(시군구!$C149="","자료無",IF(시군구!$C149=0,0,시군구!G149/시군구!$C149))</f>
        <v>0.33078880407124683</v>
      </c>
      <c r="I149" s="5">
        <f>IF(시군구!$C149="","자료無",IF(시군구!$C149=0,0,시군구!H149/시군구!$C149))</f>
        <v>0.13231552162849872</v>
      </c>
      <c r="J149" s="5">
        <f>IF(시군구!$C149="","자료無",IF(시군구!$C149=0,0,시군구!I149/시군구!$C149))</f>
        <v>9.4147582697201013E-2</v>
      </c>
      <c r="K149" s="32">
        <f t="shared" si="60"/>
        <v>1</v>
      </c>
      <c r="L149" s="5">
        <f>IF(시군구!$J149="","자료無",IF(시군구!$J149=0,0,시군구!K149/시군구!$J149))</f>
        <v>0</v>
      </c>
      <c r="M149" s="5"/>
      <c r="N149" s="5">
        <f>IF(시군구!$J149="","자료無",IF(시군구!$J149=0,0,시군구!M149/시군구!$J149))</f>
        <v>0.24242424242424243</v>
      </c>
      <c r="O149" s="5">
        <f>IF(시군구!$J149="","자료無",IF(시군구!$J149=0,0,시군구!N149/시군구!$J149))</f>
        <v>0.5757575757575758</v>
      </c>
      <c r="P149" s="5">
        <f>IF(시군구!$J149="","자료無",IF(시군구!$J149=0,0,시군구!O149/시군구!$J149))</f>
        <v>6.0606060606060608E-2</v>
      </c>
      <c r="Q149" s="5">
        <f>IF(시군구!$J149="","자료無",IF(시군구!$J149=0,0,시군구!P149/시군구!$J149))</f>
        <v>0.12121212121212122</v>
      </c>
      <c r="R149" s="32">
        <f t="shared" si="61"/>
        <v>1</v>
      </c>
      <c r="S149" s="5">
        <f>IF(시군구!$Q149="","자료無",IF(시군구!$Q149=0,0,시군구!R149/시군구!$Q149))</f>
        <v>0</v>
      </c>
      <c r="T149" s="5"/>
      <c r="U149" s="5">
        <f>IF(시군구!$Q149="","자료無",IF(시군구!$Q149=0,0,시군구!T149/시군구!$Q149))</f>
        <v>0.21153846153846154</v>
      </c>
      <c r="V149" s="5">
        <f>IF(시군구!$Q149="","자료無",IF(시군구!$Q149=0,0,시군구!U149/시군구!$Q149))</f>
        <v>0.40384615384615385</v>
      </c>
      <c r="W149" s="5">
        <f>IF(시군구!$Q149="","자료無",IF(시군구!$Q149=0,0,시군구!V149/시군구!$Q149))</f>
        <v>0.19230769230769232</v>
      </c>
      <c r="X149" s="33">
        <f>IF(시군구!$Q149="","자료無",IF(시군구!$Q149=0,0,시군구!W149/시군구!$Q149))</f>
        <v>0.19230769230769232</v>
      </c>
      <c r="Y149" s="32">
        <f t="shared" si="62"/>
        <v>0.99999999999999989</v>
      </c>
      <c r="Z149" s="5">
        <f>IF(시군구!$X149="","자료無",IF(시군구!$X149=0,0,시군구!Y149/시군구!$X149))</f>
        <v>6.1224489795918366E-2</v>
      </c>
      <c r="AA149" s="5"/>
      <c r="AB149" s="5">
        <f>IF(시군구!$X149="","자료無",IF(시군구!$X149=0,0,시군구!AA149/시군구!$X149))</f>
        <v>0.38775510204081631</v>
      </c>
      <c r="AC149" s="5">
        <f>IF(시군구!$X149="","자료無",IF(시군구!$X149=0,0,시군구!AB149/시군구!$X149))</f>
        <v>0.37755102040816324</v>
      </c>
      <c r="AD149" s="5">
        <f>IF(시군구!$X149="","자료無",IF(시군구!$X149=0,0,시군구!AC149/시군구!$X149))</f>
        <v>7.1428571428571425E-2</v>
      </c>
      <c r="AE149" s="5">
        <f>IF(시군구!$X149="","자료無",IF(시군구!$X149=0,0,시군구!AD149/시군구!$X149))</f>
        <v>0.10204081632653061</v>
      </c>
      <c r="AF149" s="32">
        <f t="shared" si="63"/>
        <v>1</v>
      </c>
      <c r="AG149" s="5">
        <f>IF(시군구!$AE149="","자료無",IF(시군구!$AE149=0,0,시군구!AF149/시군구!$AE149))</f>
        <v>0.05</v>
      </c>
      <c r="AH149" s="5"/>
      <c r="AI149" s="5">
        <f>IF(시군구!$AE149="","자료無",IF(시군구!$AE149=0,0,시군구!AH149/시군구!$AE149))</f>
        <v>0.47499999999999998</v>
      </c>
      <c r="AJ149" s="5">
        <f>IF(시군구!$AE149="","자료無",IF(시군구!$AE149=0,0,시군구!AI149/시군구!$AE149))</f>
        <v>0.25</v>
      </c>
      <c r="AK149" s="5">
        <f>IF(시군구!$AE149="","자료無",IF(시군구!$AE149=0,0,시군구!AJ149/시군구!$AE149))</f>
        <v>0.125</v>
      </c>
      <c r="AL149" s="5">
        <f>IF(시군구!$AE149="","자료無",IF(시군구!$AE149=0,0,시군구!AK149/시군구!$AE149))</f>
        <v>0.1</v>
      </c>
      <c r="AM149" s="32">
        <f t="shared" si="64"/>
        <v>1</v>
      </c>
      <c r="AN149" s="5">
        <f>IF(시군구!$AL149="","자료無",IF(시군구!$AL149=0,0,시군구!AM149/시군구!$AL149))</f>
        <v>6.25E-2</v>
      </c>
      <c r="AO149" s="5"/>
      <c r="AP149" s="5">
        <f>IF(시군구!$AL149="","자료無",IF(시군구!$AL149=0,0,시군구!AO149/시군구!$AL149))</f>
        <v>0.4375</v>
      </c>
      <c r="AQ149" s="5">
        <f>IF(시군구!$AL149="","자료無",IF(시군구!$AL149=0,0,시군구!AP149/시군구!$AL149))</f>
        <v>0.40625</v>
      </c>
      <c r="AR149" s="5">
        <f>IF(시군구!$AL149="","자료無",IF(시군구!$AL149=0,0,시군구!AQ149/시군구!$AL149))</f>
        <v>6.25E-2</v>
      </c>
      <c r="AS149" s="5">
        <f>IF(시군구!$AL149="","자료無",IF(시군구!$AL149=0,0,시군구!AR149/시군구!$AL149))</f>
        <v>3.125E-2</v>
      </c>
    </row>
    <row r="150" spans="1:45">
      <c r="B150" s="28" t="s">
        <v>200</v>
      </c>
      <c r="C150" s="89" t="s">
        <v>203</v>
      </c>
      <c r="D150" s="30">
        <f t="shared" si="59"/>
        <v>1</v>
      </c>
      <c r="E150" s="5">
        <f>IF(시군구!$C150="","자료無",IF(시군구!$C150=0,0,시군구!D150/시군구!$C150))</f>
        <v>0.10354223433242507</v>
      </c>
      <c r="F150" s="5"/>
      <c r="G150" s="5">
        <f>IF(시군구!$C150="","자료無",IF(시군구!$C150=0,0,시군구!F150/시군구!$C150))</f>
        <v>0.39237057220708449</v>
      </c>
      <c r="H150" s="5">
        <f>IF(시군구!$C150="","자료無",IF(시군구!$C150=0,0,시군구!G150/시군구!$C150))</f>
        <v>0.23705722070844687</v>
      </c>
      <c r="I150" s="5">
        <f>IF(시군구!$C150="","자료無",IF(시군구!$C150=0,0,시군구!H150/시군구!$C150))</f>
        <v>0.20435967302452315</v>
      </c>
      <c r="J150" s="5">
        <f>IF(시군구!$C150="","자료無",IF(시군구!$C150=0,0,시군구!I150/시군구!$C150))</f>
        <v>6.2670299727520432E-2</v>
      </c>
      <c r="K150" s="32">
        <f t="shared" si="60"/>
        <v>1</v>
      </c>
      <c r="L150" s="5">
        <f>IF(시군구!$J150="","자료無",IF(시군구!$J150=0,0,시군구!K150/시군구!$J150))</f>
        <v>0</v>
      </c>
      <c r="M150" s="5"/>
      <c r="N150" s="5">
        <f>IF(시군구!$J150="","자료無",IF(시군구!$J150=0,0,시군구!M150/시군구!$J150))</f>
        <v>0.22580645161290322</v>
      </c>
      <c r="O150" s="5">
        <f>IF(시군구!$J150="","자료無",IF(시군구!$J150=0,0,시군구!N150/시군구!$J150))</f>
        <v>0.5161290322580645</v>
      </c>
      <c r="P150" s="5">
        <f>IF(시군구!$J150="","자료無",IF(시군구!$J150=0,0,시군구!O150/시군구!$J150))</f>
        <v>0.19354838709677419</v>
      </c>
      <c r="Q150" s="5">
        <f>IF(시군구!$J150="","자료無",IF(시군구!$J150=0,0,시군구!P150/시군구!$J150))</f>
        <v>6.4516129032258063E-2</v>
      </c>
      <c r="R150" s="32">
        <f t="shared" si="61"/>
        <v>1</v>
      </c>
      <c r="S150" s="5">
        <f>IF(시군구!$Q150="","자료無",IF(시군구!$Q150=0,0,시군구!R150/시군구!$Q150))</f>
        <v>0</v>
      </c>
      <c r="T150" s="5"/>
      <c r="U150" s="5">
        <f>IF(시군구!$Q150="","자료無",IF(시군구!$Q150=0,0,시군구!T150/시군구!$Q150))</f>
        <v>0.11267605633802817</v>
      </c>
      <c r="V150" s="5">
        <f>IF(시군구!$Q150="","자료無",IF(시군구!$Q150=0,0,시군구!U150/시군구!$Q150))</f>
        <v>0.40845070422535212</v>
      </c>
      <c r="W150" s="5">
        <f>IF(시군구!$Q150="","자료無",IF(시군구!$Q150=0,0,시군구!V150/시군구!$Q150))</f>
        <v>0.25352112676056338</v>
      </c>
      <c r="X150" s="33">
        <f>IF(시군구!$Q150="","자료無",IF(시군구!$Q150=0,0,시군구!W150/시군구!$Q150))</f>
        <v>0.22535211267605634</v>
      </c>
      <c r="Y150" s="32">
        <f t="shared" si="62"/>
        <v>1</v>
      </c>
      <c r="Z150" s="5">
        <f>IF(시군구!$X150="","자료無",IF(시군구!$X150=0,0,시군구!Y150/시군구!$X150))</f>
        <v>1.9607843137254902E-2</v>
      </c>
      <c r="AA150" s="5"/>
      <c r="AB150" s="5">
        <f>IF(시군구!$X150="","자료無",IF(시군구!$X150=0,0,시군구!AA150/시군구!$X150))</f>
        <v>0.19607843137254902</v>
      </c>
      <c r="AC150" s="5">
        <f>IF(시군구!$X150="","자료無",IF(시군구!$X150=0,0,시군구!AB150/시군구!$X150))</f>
        <v>0.48039215686274511</v>
      </c>
      <c r="AD150" s="5">
        <f>IF(시군구!$X150="","자료無",IF(시군구!$X150=0,0,시군구!AC150/시군구!$X150))</f>
        <v>0.21568627450980393</v>
      </c>
      <c r="AE150" s="5">
        <f>IF(시군구!$X150="","자료無",IF(시군구!$X150=0,0,시군구!AD150/시군구!$X150))</f>
        <v>8.8235294117647065E-2</v>
      </c>
      <c r="AF150" s="32">
        <f t="shared" si="63"/>
        <v>0.99999999999999989</v>
      </c>
      <c r="AG150" s="5">
        <f>IF(시군구!$AE150="","자료無",IF(시군구!$AE150=0,0,시군구!AF150/시군구!$AE150))</f>
        <v>3.8461538461538464E-2</v>
      </c>
      <c r="AH150" s="5"/>
      <c r="AI150" s="5">
        <f>IF(시군구!$AE150="","자료無",IF(시군구!$AE150=0,0,시군구!AH150/시군구!$AE150))</f>
        <v>0.30769230769230771</v>
      </c>
      <c r="AJ150" s="5">
        <f>IF(시군구!$AE150="","자료無",IF(시군구!$AE150=0,0,시군구!AI150/시군구!$AE150))</f>
        <v>0.42307692307692307</v>
      </c>
      <c r="AK150" s="5">
        <f>IF(시군구!$AE150="","자료無",IF(시군구!$AE150=0,0,시군구!AJ150/시군구!$AE150))</f>
        <v>0.19230769230769232</v>
      </c>
      <c r="AL150" s="5">
        <f>IF(시군구!$AE150="","자료無",IF(시군구!$AE150=0,0,시군구!AK150/시군구!$AE150))</f>
        <v>3.8461538461538464E-2</v>
      </c>
      <c r="AM150" s="32">
        <f t="shared" si="64"/>
        <v>1</v>
      </c>
      <c r="AN150" s="5">
        <f>IF(시군구!$AL150="","자료無",IF(시군구!$AL150=0,0,시군구!AM150/시군구!$AL150))</f>
        <v>2.564102564102564E-2</v>
      </c>
      <c r="AO150" s="5"/>
      <c r="AP150" s="5">
        <f>IF(시군구!$AL150="","자료無",IF(시군구!$AL150=0,0,시군구!AO150/시군구!$AL150))</f>
        <v>0.20512820512820512</v>
      </c>
      <c r="AQ150" s="5">
        <f>IF(시군구!$AL150="","자료無",IF(시군구!$AL150=0,0,시군구!AP150/시군구!$AL150))</f>
        <v>0.20512820512820512</v>
      </c>
      <c r="AR150" s="5">
        <f>IF(시군구!$AL150="","자료無",IF(시군구!$AL150=0,0,시군구!AQ150/시군구!$AL150))</f>
        <v>0.17948717948717949</v>
      </c>
      <c r="AS150" s="5">
        <f>IF(시군구!$AL150="","자료無",IF(시군구!$AL150=0,0,시군구!AR150/시군구!$AL150))</f>
        <v>0.38461538461538464</v>
      </c>
    </row>
    <row r="151" spans="1:45">
      <c r="B151" s="28" t="s">
        <v>200</v>
      </c>
      <c r="C151" s="89" t="s">
        <v>204</v>
      </c>
      <c r="D151" s="30">
        <f t="shared" si="59"/>
        <v>1</v>
      </c>
      <c r="E151" s="5">
        <f>IF(시군구!$C151="","자료無",IF(시군구!$C151=0,0,시군구!D151/시군구!$C151))</f>
        <v>0.11136890951276102</v>
      </c>
      <c r="F151" s="5"/>
      <c r="G151" s="5">
        <f>IF(시군구!$C151="","자료無",IF(시군구!$C151=0,0,시군구!F151/시군구!$C151))</f>
        <v>0.39443155452436196</v>
      </c>
      <c r="H151" s="5">
        <f>IF(시군구!$C151="","자료無",IF(시군구!$C151=0,0,시군구!G151/시군구!$C151))</f>
        <v>0.25522041763341069</v>
      </c>
      <c r="I151" s="5">
        <f>IF(시군구!$C151="","자료無",IF(시군구!$C151=0,0,시군구!H151/시군구!$C151))</f>
        <v>0.14385150812064965</v>
      </c>
      <c r="J151" s="5">
        <f>IF(시군구!$C151="","자료無",IF(시군구!$C151=0,0,시군구!I151/시군구!$C151))</f>
        <v>9.5127610208816701E-2</v>
      </c>
      <c r="K151" s="32">
        <f t="shared" si="60"/>
        <v>1</v>
      </c>
      <c r="L151" s="5">
        <f>IF(시군구!$J151="","자료無",IF(시군구!$J151=0,0,시군구!K151/시군구!$J151))</f>
        <v>0</v>
      </c>
      <c r="M151" s="5"/>
      <c r="N151" s="5">
        <f>IF(시군구!$J151="","자료無",IF(시군구!$J151=0,0,시군구!M151/시군구!$J151))</f>
        <v>0.27659574468085107</v>
      </c>
      <c r="O151" s="5">
        <f>IF(시군구!$J151="","자료無",IF(시군구!$J151=0,0,시군구!N151/시군구!$J151))</f>
        <v>0.42553191489361702</v>
      </c>
      <c r="P151" s="5">
        <f>IF(시군구!$J151="","자료無",IF(시군구!$J151=0,0,시군구!O151/시군구!$J151))</f>
        <v>0.1276595744680851</v>
      </c>
      <c r="Q151" s="5">
        <f>IF(시군구!$J151="","자료無",IF(시군구!$J151=0,0,시군구!P151/시군구!$J151))</f>
        <v>0.1702127659574468</v>
      </c>
      <c r="R151" s="32">
        <f t="shared" si="61"/>
        <v>1</v>
      </c>
      <c r="S151" s="5">
        <f>IF(시군구!$Q151="","자료無",IF(시군구!$Q151=0,0,시군구!R151/시군구!$Q151))</f>
        <v>1.1764705882352941E-2</v>
      </c>
      <c r="T151" s="5"/>
      <c r="U151" s="5">
        <f>IF(시군구!$Q151="","자료無",IF(시군구!$Q151=0,0,시군구!T151/시군구!$Q151))</f>
        <v>0.21176470588235294</v>
      </c>
      <c r="V151" s="5">
        <f>IF(시군구!$Q151="","자료無",IF(시군구!$Q151=0,0,시군구!U151/시군구!$Q151))</f>
        <v>0.43529411764705883</v>
      </c>
      <c r="W151" s="5">
        <f>IF(시군구!$Q151="","자료無",IF(시군구!$Q151=0,0,시군구!V151/시군구!$Q151))</f>
        <v>0.22352941176470589</v>
      </c>
      <c r="X151" s="33">
        <f>IF(시군구!$Q151="","자료無",IF(시군구!$Q151=0,0,시군구!W151/시군구!$Q151))</f>
        <v>0.11764705882352941</v>
      </c>
      <c r="Y151" s="32">
        <f t="shared" si="62"/>
        <v>1</v>
      </c>
      <c r="Z151" s="5">
        <f>IF(시군구!$X151="","자료無",IF(시군구!$X151=0,0,시군구!Y151/시군구!$X151))</f>
        <v>5.2631578947368418E-2</v>
      </c>
      <c r="AA151" s="5"/>
      <c r="AB151" s="5">
        <f>IF(시군구!$X151="","자료無",IF(시군구!$X151=0,0,시군구!AA151/시군구!$X151))</f>
        <v>0.26315789473684209</v>
      </c>
      <c r="AC151" s="5">
        <f>IF(시군구!$X151="","자료無",IF(시군구!$X151=0,0,시군구!AB151/시군구!$X151))</f>
        <v>0.4263157894736842</v>
      </c>
      <c r="AD151" s="5">
        <f>IF(시군구!$X151="","자료無",IF(시군구!$X151=0,0,시군구!AC151/시군구!$X151))</f>
        <v>9.4736842105263161E-2</v>
      </c>
      <c r="AE151" s="5">
        <f>IF(시군구!$X151="","자료無",IF(시군구!$X151=0,0,시군구!AD151/시군구!$X151))</f>
        <v>0.16315789473684211</v>
      </c>
      <c r="AF151" s="32">
        <f t="shared" si="63"/>
        <v>1</v>
      </c>
      <c r="AG151" s="5">
        <f>IF(시군구!$AE151="","자료無",IF(시군구!$AE151=0,0,시군구!AF151/시군구!$AE151))</f>
        <v>2.5000000000000001E-2</v>
      </c>
      <c r="AH151" s="5"/>
      <c r="AI151" s="5">
        <f>IF(시군구!$AE151="","자료無",IF(시군구!$AE151=0,0,시군구!AH151/시군구!$AE151))</f>
        <v>0.45</v>
      </c>
      <c r="AJ151" s="5">
        <f>IF(시군구!$AE151="","자료無",IF(시군구!$AE151=0,0,시군구!AI151/시군구!$AE151))</f>
        <v>0.25</v>
      </c>
      <c r="AK151" s="5">
        <f>IF(시군구!$AE151="","자료無",IF(시군구!$AE151=0,0,시군구!AJ151/시군구!$AE151))</f>
        <v>0.2</v>
      </c>
      <c r="AL151" s="5">
        <f>IF(시군구!$AE151="","자료無",IF(시군구!$AE151=0,0,시군구!AK151/시군구!$AE151))</f>
        <v>7.4999999999999997E-2</v>
      </c>
      <c r="AM151" s="32">
        <f t="shared" si="64"/>
        <v>0.99999999999999989</v>
      </c>
      <c r="AN151" s="5">
        <f>IF(시군구!$AL151="","자료無",IF(시군구!$AL151=0,0,시군구!AM151/시군구!$AL151))</f>
        <v>4.3478260869565216E-2</v>
      </c>
      <c r="AO151" s="5"/>
      <c r="AP151" s="5">
        <f>IF(시군구!$AL151="","자료無",IF(시군구!$AL151=0,0,시군구!AO151/시군구!$AL151))</f>
        <v>0.36956521739130432</v>
      </c>
      <c r="AQ151" s="5">
        <f>IF(시군구!$AL151="","자료無",IF(시군구!$AL151=0,0,시군구!AP151/시군구!$AL151))</f>
        <v>0.52173913043478259</v>
      </c>
      <c r="AR151" s="5">
        <f>IF(시군구!$AL151="","자료無",IF(시군구!$AL151=0,0,시군구!AQ151/시군구!$AL151))</f>
        <v>4.3478260869565216E-2</v>
      </c>
      <c r="AS151" s="5">
        <f>IF(시군구!$AL151="","자료無",IF(시군구!$AL151=0,0,시군구!AR151/시군구!$AL151))</f>
        <v>2.1739130434782608E-2</v>
      </c>
    </row>
    <row r="152" spans="1:45">
      <c r="B152" s="28" t="s">
        <v>200</v>
      </c>
      <c r="C152" s="89" t="s">
        <v>205</v>
      </c>
      <c r="D152" s="30">
        <f t="shared" si="59"/>
        <v>1</v>
      </c>
      <c r="E152" s="5">
        <f>IF(시군구!$C152="","자료無",IF(시군구!$C152=0,0,시군구!D152/시군구!$C152))</f>
        <v>9.480812641083522E-2</v>
      </c>
      <c r="F152" s="5"/>
      <c r="G152" s="5">
        <f>IF(시군구!$C152="","자료無",IF(시군구!$C152=0,0,시군구!F152/시군구!$C152))</f>
        <v>0.34988713318284426</v>
      </c>
      <c r="H152" s="5">
        <f>IF(시군구!$C152="","자료無",IF(시군구!$C152=0,0,시군구!G152/시군구!$C152))</f>
        <v>0.25282167042889392</v>
      </c>
      <c r="I152" s="5">
        <f>IF(시군구!$C152="","자료無",IF(시군구!$C152=0,0,시군구!H152/시군구!$C152))</f>
        <v>0.21896162528216703</v>
      </c>
      <c r="J152" s="5">
        <f>IF(시군구!$C152="","자료無",IF(시군구!$C152=0,0,시군구!I152/시군구!$C152))</f>
        <v>8.35214446952596E-2</v>
      </c>
      <c r="K152" s="32">
        <f t="shared" si="60"/>
        <v>1</v>
      </c>
      <c r="L152" s="5">
        <f>IF(시군구!$J152="","자료無",IF(시군구!$J152=0,0,시군구!K152/시군구!$J152))</f>
        <v>0</v>
      </c>
      <c r="M152" s="5"/>
      <c r="N152" s="5">
        <f>IF(시군구!$J152="","자료無",IF(시군구!$J152=0,0,시군구!M152/시군구!$J152))</f>
        <v>0.24390243902439024</v>
      </c>
      <c r="O152" s="5">
        <f>IF(시군구!$J152="","자료無",IF(시군구!$J152=0,0,시군구!N152/시군구!$J152))</f>
        <v>0.56097560975609762</v>
      </c>
      <c r="P152" s="5">
        <f>IF(시군구!$J152="","자료無",IF(시군구!$J152=0,0,시군구!O152/시군구!$J152))</f>
        <v>0.12195121951219512</v>
      </c>
      <c r="Q152" s="5">
        <f>IF(시군구!$J152="","자료無",IF(시군구!$J152=0,0,시군구!P152/시군구!$J152))</f>
        <v>7.3170731707317069E-2</v>
      </c>
      <c r="R152" s="32">
        <f t="shared" si="61"/>
        <v>1</v>
      </c>
      <c r="S152" s="5">
        <f>IF(시군구!$Q152="","자료無",IF(시군구!$Q152=0,0,시군구!R152/시군구!$Q152))</f>
        <v>0</v>
      </c>
      <c r="T152" s="5"/>
      <c r="U152" s="5">
        <f>IF(시군구!$Q152="","자료無",IF(시군구!$Q152=0,0,시군구!T152/시군구!$Q152))</f>
        <v>0.11428571428571428</v>
      </c>
      <c r="V152" s="5">
        <f>IF(시군구!$Q152="","자료無",IF(시군구!$Q152=0,0,시군구!U152/시군구!$Q152))</f>
        <v>0.37142857142857144</v>
      </c>
      <c r="W152" s="5">
        <f>IF(시군구!$Q152="","자료無",IF(시군구!$Q152=0,0,시군구!V152/시군구!$Q152))</f>
        <v>0.24285714285714285</v>
      </c>
      <c r="X152" s="33">
        <f>IF(시군구!$Q152="","자료無",IF(시군구!$Q152=0,0,시군구!W152/시군구!$Q152))</f>
        <v>0.27142857142857141</v>
      </c>
      <c r="Y152" s="32">
        <f t="shared" si="62"/>
        <v>1</v>
      </c>
      <c r="Z152" s="5">
        <f>IF(시군구!$X152="","자료無",IF(시군구!$X152=0,0,시군구!Y152/시군구!$X152))</f>
        <v>4.4776119402985072E-2</v>
      </c>
      <c r="AA152" s="5"/>
      <c r="AB152" s="5">
        <f>IF(시군구!$X152="","자료無",IF(시군구!$X152=0,0,시군구!AA152/시군구!$X152))</f>
        <v>0.2537313432835821</v>
      </c>
      <c r="AC152" s="5">
        <f>IF(시군구!$X152="","자료無",IF(시군구!$X152=0,0,시군구!AB152/시군구!$X152))</f>
        <v>0.33582089552238809</v>
      </c>
      <c r="AD152" s="5">
        <f>IF(시군구!$X152="","자료無",IF(시군구!$X152=0,0,시군구!AC152/시군구!$X152))</f>
        <v>0.27611940298507465</v>
      </c>
      <c r="AE152" s="5">
        <f>IF(시군구!$X152="","자료無",IF(시군구!$X152=0,0,시군구!AD152/시군구!$X152))</f>
        <v>8.9552238805970144E-2</v>
      </c>
      <c r="AF152" s="32">
        <f t="shared" si="63"/>
        <v>1</v>
      </c>
      <c r="AG152" s="5">
        <f>IF(시군구!$AE152="","자료無",IF(시군구!$AE152=0,0,시군구!AF152/시군구!$AE152))</f>
        <v>0.02</v>
      </c>
      <c r="AH152" s="5"/>
      <c r="AI152" s="5">
        <f>IF(시군구!$AE152="","자료無",IF(시군구!$AE152=0,0,시군구!AH152/시군구!$AE152))</f>
        <v>0.38</v>
      </c>
      <c r="AJ152" s="5">
        <f>IF(시군구!$AE152="","자료無",IF(시군구!$AE152=0,0,시군구!AI152/시군구!$AE152))</f>
        <v>0.36</v>
      </c>
      <c r="AK152" s="5">
        <f>IF(시군구!$AE152="","자료無",IF(시군구!$AE152=0,0,시군구!AJ152/시군구!$AE152))</f>
        <v>0.18</v>
      </c>
      <c r="AL152" s="5">
        <f>IF(시군구!$AE152="","자료無",IF(시군구!$AE152=0,0,시군구!AK152/시군구!$AE152))</f>
        <v>0.06</v>
      </c>
      <c r="AM152" s="32">
        <f t="shared" si="64"/>
        <v>1</v>
      </c>
      <c r="AN152" s="5">
        <f>IF(시군구!$AL152="","자료無",IF(시군구!$AL152=0,0,시군구!AM152/시군구!$AL152))</f>
        <v>3.0303030303030304E-2</v>
      </c>
      <c r="AO152" s="5"/>
      <c r="AP152" s="5">
        <f>IF(시군구!$AL152="","자료無",IF(시군구!$AL152=0,0,시군구!AO152/시군구!$AL152))</f>
        <v>0.27272727272727271</v>
      </c>
      <c r="AQ152" s="5">
        <f>IF(시군구!$AL152="","자료無",IF(시군구!$AL152=0,0,시군구!AP152/시군구!$AL152))</f>
        <v>0.36363636363636365</v>
      </c>
      <c r="AR152" s="5">
        <f>IF(시군구!$AL152="","자료無",IF(시군구!$AL152=0,0,시군구!AQ152/시군구!$AL152))</f>
        <v>0.33333333333333331</v>
      </c>
      <c r="AS152" s="5">
        <f>IF(시군구!$AL152="","자료無",IF(시군구!$AL152=0,0,시군구!AR152/시군구!$AL152))</f>
        <v>0</v>
      </c>
    </row>
    <row r="153" spans="1:45">
      <c r="B153" s="28" t="s">
        <v>200</v>
      </c>
      <c r="C153" s="89" t="s">
        <v>206</v>
      </c>
      <c r="D153" s="30">
        <f t="shared" ref="D153:D219" si="143">SUM(E153:J153)</f>
        <v>1</v>
      </c>
      <c r="E153" s="5">
        <f>IF(시군구!$C153="","자료無",IF(시군구!$C153=0,0,시군구!D153/시군구!$C153))</f>
        <v>0.11805555555555555</v>
      </c>
      <c r="F153" s="5"/>
      <c r="G153" s="5">
        <f>IF(시군구!$C153="","자료無",IF(시군구!$C153=0,0,시군구!F153/시군구!$C153))</f>
        <v>0.2986111111111111</v>
      </c>
      <c r="H153" s="5">
        <f>IF(시군구!$C153="","자료無",IF(시군구!$C153=0,0,시군구!G153/시군구!$C153))</f>
        <v>0.27083333333333331</v>
      </c>
      <c r="I153" s="5">
        <f>IF(시군구!$C153="","자료無",IF(시군구!$C153=0,0,시군구!H153/시군구!$C153))</f>
        <v>0.22222222222222221</v>
      </c>
      <c r="J153" s="5">
        <f>IF(시군구!$C153="","자료無",IF(시군구!$C153=0,0,시군구!I153/시군구!$C153))</f>
        <v>9.0277777777777776E-2</v>
      </c>
      <c r="K153" s="32">
        <f t="shared" ref="K153:K219" si="144">SUM(L153:Q153)</f>
        <v>1</v>
      </c>
      <c r="L153" s="5">
        <f>IF(시군구!$J153="","자료無",IF(시군구!$J153=0,0,시군구!K153/시군구!$J153))</f>
        <v>0</v>
      </c>
      <c r="M153" s="5"/>
      <c r="N153" s="5">
        <f>IF(시군구!$J153="","자료無",IF(시군구!$J153=0,0,시군구!M153/시군구!$J153))</f>
        <v>0.58333333333333337</v>
      </c>
      <c r="O153" s="5">
        <f>IF(시군구!$J153="","자료無",IF(시군구!$J153=0,0,시군구!N153/시군구!$J153))</f>
        <v>0.25</v>
      </c>
      <c r="P153" s="5">
        <f>IF(시군구!$J153="","자료無",IF(시군구!$J153=0,0,시군구!O153/시군구!$J153))</f>
        <v>8.3333333333333329E-2</v>
      </c>
      <c r="Q153" s="5">
        <f>IF(시군구!$J153="","자료無",IF(시군구!$J153=0,0,시군구!P153/시군구!$J153))</f>
        <v>8.3333333333333329E-2</v>
      </c>
      <c r="R153" s="32">
        <f t="shared" ref="R153:R219" si="145">SUM(S153:X153)</f>
        <v>1</v>
      </c>
      <c r="S153" s="5">
        <f>IF(시군구!$Q153="","자료無",IF(시군구!$Q153=0,0,시군구!R153/시군구!$Q153))</f>
        <v>0</v>
      </c>
      <c r="T153" s="5"/>
      <c r="U153" s="5">
        <f>IF(시군구!$Q153="","자료無",IF(시군구!$Q153=0,0,시군구!T153/시군구!$Q153))</f>
        <v>0.2</v>
      </c>
      <c r="V153" s="5">
        <f>IF(시군구!$Q153="","자료無",IF(시군구!$Q153=0,0,시군구!U153/시군구!$Q153))</f>
        <v>0.36</v>
      </c>
      <c r="W153" s="5">
        <f>IF(시군구!$Q153="","자료無",IF(시군구!$Q153=0,0,시군구!V153/시군구!$Q153))</f>
        <v>0.28000000000000003</v>
      </c>
      <c r="X153" s="33">
        <f>IF(시군구!$Q153="","자료無",IF(시군구!$Q153=0,0,시군구!W153/시군구!$Q153))</f>
        <v>0.16</v>
      </c>
      <c r="Y153" s="32">
        <f t="shared" ref="Y153:Y219" si="146">SUM(Z153:AE153)</f>
        <v>0.99999999999999989</v>
      </c>
      <c r="Z153" s="5">
        <f>IF(시군구!$X153="","자료無",IF(시군구!$X153=0,0,시군구!Y153/시군구!$X153))</f>
        <v>3.9215686274509803E-2</v>
      </c>
      <c r="AA153" s="5"/>
      <c r="AB153" s="5">
        <f>IF(시군구!$X153="","자료無",IF(시군구!$X153=0,0,시군구!AA153/시군구!$X153))</f>
        <v>0.33333333333333331</v>
      </c>
      <c r="AC153" s="5">
        <f>IF(시군구!$X153="","자료無",IF(시군구!$X153=0,0,시군구!AB153/시군구!$X153))</f>
        <v>0.33333333333333331</v>
      </c>
      <c r="AD153" s="5">
        <f>IF(시군구!$X153="","자료無",IF(시군구!$X153=0,0,시군구!AC153/시군구!$X153))</f>
        <v>0.25490196078431371</v>
      </c>
      <c r="AE153" s="5">
        <f>IF(시군구!$X153="","자료無",IF(시군구!$X153=0,0,시군구!AD153/시군구!$X153))</f>
        <v>3.9215686274509803E-2</v>
      </c>
      <c r="AF153" s="32">
        <f t="shared" ref="AF153:AF219" si="147">SUM(AG153:AL153)</f>
        <v>1</v>
      </c>
      <c r="AG153" s="5">
        <f>IF(시군구!$AE153="","자료無",IF(시군구!$AE153=0,0,시군구!AF153/시군구!$AE153))</f>
        <v>0.2</v>
      </c>
      <c r="AH153" s="5"/>
      <c r="AI153" s="5">
        <f>IF(시군구!$AE153="","자료無",IF(시군구!$AE153=0,0,시군구!AH153/시군구!$AE153))</f>
        <v>0.2</v>
      </c>
      <c r="AJ153" s="5">
        <f>IF(시군구!$AE153="","자료無",IF(시군구!$AE153=0,0,시군구!AI153/시군구!$AE153))</f>
        <v>0.4</v>
      </c>
      <c r="AK153" s="5">
        <f>IF(시군구!$AE153="","자료無",IF(시군구!$AE153=0,0,시군구!AJ153/시군구!$AE153))</f>
        <v>0</v>
      </c>
      <c r="AL153" s="5">
        <f>IF(시군구!$AE153="","자료無",IF(시군구!$AE153=0,0,시군구!AK153/시군구!$AE153))</f>
        <v>0.2</v>
      </c>
      <c r="AM153" s="32">
        <f t="shared" ref="AM153:AM219" si="148">SUM(AN153:AS153)</f>
        <v>1</v>
      </c>
      <c r="AN153" s="5">
        <f>IF(시군구!$AL153="","자료無",IF(시군구!$AL153=0,0,시군구!AM153/시군구!$AL153))</f>
        <v>6.25E-2</v>
      </c>
      <c r="AO153" s="5"/>
      <c r="AP153" s="5">
        <f>IF(시군구!$AL153="","자료無",IF(시군구!$AL153=0,0,시군구!AO153/시군구!$AL153))</f>
        <v>0.125</v>
      </c>
      <c r="AQ153" s="5">
        <f>IF(시군구!$AL153="","자료無",IF(시군구!$AL153=0,0,시군구!AP153/시군구!$AL153))</f>
        <v>0.375</v>
      </c>
      <c r="AR153" s="5">
        <f>IF(시군구!$AL153="","자료無",IF(시군구!$AL153=0,0,시군구!AQ153/시군구!$AL153))</f>
        <v>0.375</v>
      </c>
      <c r="AS153" s="5">
        <f>IF(시군구!$AL153="","자료無",IF(시군구!$AL153=0,0,시군구!AR153/시군구!$AL153))</f>
        <v>6.25E-2</v>
      </c>
    </row>
    <row r="154" spans="1:45">
      <c r="B154" s="28" t="s">
        <v>200</v>
      </c>
      <c r="C154" s="89" t="s">
        <v>207</v>
      </c>
      <c r="D154" s="30">
        <f t="shared" si="143"/>
        <v>1</v>
      </c>
      <c r="E154" s="5">
        <f>IF(시군구!$C154="","자료無",IF(시군구!$C154=0,0,시군구!D154/시군구!$C154))</f>
        <v>9.627329192546584E-2</v>
      </c>
      <c r="F154" s="5"/>
      <c r="G154" s="5">
        <f>IF(시군구!$C154="","자료無",IF(시군구!$C154=0,0,시군구!F154/시군구!$C154))</f>
        <v>0.34782608695652173</v>
      </c>
      <c r="H154" s="5">
        <f>IF(시군구!$C154="","자료無",IF(시군구!$C154=0,0,시군구!G154/시군구!$C154))</f>
        <v>0.2608695652173913</v>
      </c>
      <c r="I154" s="5">
        <f>IF(시군구!$C154="","자료無",IF(시군구!$C154=0,0,시군구!H154/시군구!$C154))</f>
        <v>0.19254658385093168</v>
      </c>
      <c r="J154" s="5">
        <f>IF(시군구!$C154="","자료無",IF(시군구!$C154=0,0,시군구!I154/시군구!$C154))</f>
        <v>0.10248447204968944</v>
      </c>
      <c r="K154" s="32">
        <f t="shared" si="144"/>
        <v>1</v>
      </c>
      <c r="L154" s="5">
        <f>IF(시군구!$J154="","자료無",IF(시군구!$J154=0,0,시군구!K154/시군구!$J154))</f>
        <v>0</v>
      </c>
      <c r="M154" s="5"/>
      <c r="N154" s="5">
        <f>IF(시군구!$J154="","자료無",IF(시군구!$J154=0,0,시군구!M154/시군구!$J154))</f>
        <v>0.36585365853658536</v>
      </c>
      <c r="O154" s="5">
        <f>IF(시군구!$J154="","자료無",IF(시군구!$J154=0,0,시군구!N154/시군구!$J154))</f>
        <v>0.48780487804878048</v>
      </c>
      <c r="P154" s="5">
        <f>IF(시군구!$J154="","자료無",IF(시군구!$J154=0,0,시군구!O154/시군구!$J154))</f>
        <v>9.7560975609756101E-2</v>
      </c>
      <c r="Q154" s="5">
        <f>IF(시군구!$J154="","자료無",IF(시군구!$J154=0,0,시군구!P154/시군구!$J154))</f>
        <v>4.878048780487805E-2</v>
      </c>
      <c r="R154" s="32">
        <f t="shared" si="145"/>
        <v>1</v>
      </c>
      <c r="S154" s="5">
        <f>IF(시군구!$Q154="","자료無",IF(시군구!$Q154=0,0,시군구!R154/시군구!$Q154))</f>
        <v>0</v>
      </c>
      <c r="T154" s="5"/>
      <c r="U154" s="5">
        <f>IF(시군구!$Q154="","자료無",IF(시군구!$Q154=0,0,시군구!T154/시군구!$Q154))</f>
        <v>0.2</v>
      </c>
      <c r="V154" s="5">
        <f>IF(시군구!$Q154="","자료無",IF(시군구!$Q154=0,0,시군구!U154/시군구!$Q154))</f>
        <v>0.35294117647058826</v>
      </c>
      <c r="W154" s="5">
        <f>IF(시군구!$Q154="","자료無",IF(시군구!$Q154=0,0,시군구!V154/시군구!$Q154))</f>
        <v>0.22352941176470589</v>
      </c>
      <c r="X154" s="33">
        <f>IF(시군구!$Q154="","자료無",IF(시군구!$Q154=0,0,시군구!W154/시군구!$Q154))</f>
        <v>0.22352941176470589</v>
      </c>
      <c r="Y154" s="32">
        <f t="shared" si="146"/>
        <v>1</v>
      </c>
      <c r="Z154" s="5">
        <f>IF(시군구!$X154="","자료無",IF(시군구!$X154=0,0,시군구!Y154/시군구!$X154))</f>
        <v>8.4745762711864403E-2</v>
      </c>
      <c r="AA154" s="5"/>
      <c r="AB154" s="5">
        <f>IF(시군구!$X154="","자료無",IF(시군구!$X154=0,0,시군구!AA154/시군구!$X154))</f>
        <v>0.3135593220338983</v>
      </c>
      <c r="AC154" s="5">
        <f>IF(시군구!$X154="","자료無",IF(시군구!$X154=0,0,시군구!AB154/시군구!$X154))</f>
        <v>0.24576271186440679</v>
      </c>
      <c r="AD154" s="5">
        <f>IF(시군구!$X154="","자료無",IF(시군구!$X154=0,0,시군구!AC154/시군구!$X154))</f>
        <v>0.21186440677966101</v>
      </c>
      <c r="AE154" s="5">
        <f>IF(시군구!$X154="","자료無",IF(시군구!$X154=0,0,시군구!AD154/시군구!$X154))</f>
        <v>0.1440677966101695</v>
      </c>
      <c r="AF154" s="32">
        <f t="shared" si="147"/>
        <v>1.0000000000000002</v>
      </c>
      <c r="AG154" s="5">
        <f>IF(시군구!$AE154="","자료無",IF(시군구!$AE154=0,0,시군구!AF154/시군구!$AE154))</f>
        <v>2.3255813953488372E-2</v>
      </c>
      <c r="AH154" s="5"/>
      <c r="AI154" s="5">
        <f>IF(시군구!$AE154="","자료無",IF(시군구!$AE154=0,0,시군구!AH154/시군구!$AE154))</f>
        <v>0.51162790697674421</v>
      </c>
      <c r="AJ154" s="5">
        <f>IF(시군구!$AE154="","자료無",IF(시군구!$AE154=0,0,시군구!AI154/시군구!$AE154))</f>
        <v>0.16279069767441862</v>
      </c>
      <c r="AK154" s="5">
        <f>IF(시군구!$AE154="","자료無",IF(시군구!$AE154=0,0,시군구!AJ154/시군구!$AE154))</f>
        <v>0.16279069767441862</v>
      </c>
      <c r="AL154" s="5">
        <f>IF(시군구!$AE154="","자료無",IF(시군구!$AE154=0,0,시군구!AK154/시군구!$AE154))</f>
        <v>0.13953488372093023</v>
      </c>
      <c r="AM154" s="32">
        <f t="shared" si="148"/>
        <v>1</v>
      </c>
      <c r="AN154" s="5">
        <f>IF(시군구!$AL154="","자료無",IF(시군구!$AL154=0,0,시군구!AM154/시군구!$AL154))</f>
        <v>2.7777777777777776E-2</v>
      </c>
      <c r="AO154" s="5"/>
      <c r="AP154" s="5">
        <f>IF(시군구!$AL154="","자료無",IF(시군구!$AL154=0,0,시군구!AO154/시군구!$AL154))</f>
        <v>0.3888888888888889</v>
      </c>
      <c r="AQ154" s="5">
        <f>IF(시군구!$AL154="","자료無",IF(시군구!$AL154=0,0,시군구!AP154/시군구!$AL154))</f>
        <v>0.33333333333333331</v>
      </c>
      <c r="AR154" s="5">
        <f>IF(시군구!$AL154="","자료無",IF(시군구!$AL154=0,0,시군구!AQ154/시군구!$AL154))</f>
        <v>0.22222222222222221</v>
      </c>
      <c r="AS154" s="5">
        <f>IF(시군구!$AL154="","자료無",IF(시군구!$AL154=0,0,시군구!AR154/시군구!$AL154))</f>
        <v>2.7777777777777776E-2</v>
      </c>
    </row>
    <row r="155" spans="1:45">
      <c r="B155" s="28" t="s">
        <v>200</v>
      </c>
      <c r="C155" s="89" t="s">
        <v>208</v>
      </c>
      <c r="D155" s="30">
        <f t="shared" si="143"/>
        <v>0.99999999999999989</v>
      </c>
      <c r="E155" s="5">
        <f>IF(시군구!$C155="","자료無",IF(시군구!$C155=0,0,시군구!D155/시군구!$C155))</f>
        <v>9.8290598290598288E-2</v>
      </c>
      <c r="F155" s="5"/>
      <c r="G155" s="5">
        <f>IF(시군구!$C155="","자료無",IF(시군구!$C155=0,0,시군구!F155/시군구!$C155))</f>
        <v>0.28205128205128205</v>
      </c>
      <c r="H155" s="5">
        <f>IF(시군구!$C155="","자료無",IF(시군구!$C155=0,0,시군구!G155/시군구!$C155))</f>
        <v>0.33333333333333331</v>
      </c>
      <c r="I155" s="5">
        <f>IF(시군구!$C155="","자료無",IF(시군구!$C155=0,0,시군구!H155/시군구!$C155))</f>
        <v>0.19230769230769232</v>
      </c>
      <c r="J155" s="5">
        <f>IF(시군구!$C155="","자료無",IF(시군구!$C155=0,0,시군구!I155/시군구!$C155))</f>
        <v>9.4017094017094016E-2</v>
      </c>
      <c r="K155" s="32">
        <f t="shared" si="144"/>
        <v>1</v>
      </c>
      <c r="L155" s="5">
        <f>IF(시군구!$J155="","자료無",IF(시군구!$J155=0,0,시군구!K155/시군구!$J155))</f>
        <v>0</v>
      </c>
      <c r="M155" s="5"/>
      <c r="N155" s="5">
        <f>IF(시군구!$J155="","자료無",IF(시군구!$J155=0,0,시군구!M155/시군구!$J155))</f>
        <v>0.32</v>
      </c>
      <c r="O155" s="5">
        <f>IF(시군구!$J155="","자료無",IF(시군구!$J155=0,0,시군구!N155/시군구!$J155))</f>
        <v>0.28000000000000003</v>
      </c>
      <c r="P155" s="5">
        <f>IF(시군구!$J155="","자료無",IF(시군구!$J155=0,0,시군구!O155/시군구!$J155))</f>
        <v>0.24</v>
      </c>
      <c r="Q155" s="5">
        <f>IF(시군구!$J155="","자료無",IF(시군구!$J155=0,0,시군구!P155/시군구!$J155))</f>
        <v>0.16</v>
      </c>
      <c r="R155" s="32">
        <f t="shared" si="145"/>
        <v>1</v>
      </c>
      <c r="S155" s="5">
        <f>IF(시군구!$Q155="","자료無",IF(시군구!$Q155=0,0,시군구!R155/시군구!$Q155))</f>
        <v>0</v>
      </c>
      <c r="T155" s="5"/>
      <c r="U155" s="5">
        <f>IF(시군구!$Q155="","자료無",IF(시군구!$Q155=0,0,시군구!T155/시군구!$Q155))</f>
        <v>0.14285714285714285</v>
      </c>
      <c r="V155" s="5">
        <f>IF(시군구!$Q155="","자료無",IF(시군구!$Q155=0,0,시군구!U155/시군구!$Q155))</f>
        <v>0.38775510204081631</v>
      </c>
      <c r="W155" s="5">
        <f>IF(시군구!$Q155="","자료無",IF(시군구!$Q155=0,0,시군구!V155/시군구!$Q155))</f>
        <v>0.26530612244897961</v>
      </c>
      <c r="X155" s="33">
        <f>IF(시군구!$Q155="","자료無",IF(시군구!$Q155=0,0,시군구!W155/시군구!$Q155))</f>
        <v>0.20408163265306123</v>
      </c>
      <c r="Y155" s="32">
        <f t="shared" si="146"/>
        <v>1</v>
      </c>
      <c r="Z155" s="5">
        <f>IF(시군구!$X155="","자료無",IF(시군구!$X155=0,0,시군구!Y155/시군구!$X155))</f>
        <v>4.3478260869565216E-2</v>
      </c>
      <c r="AA155" s="5"/>
      <c r="AB155" s="5">
        <f>IF(시군구!$X155="","자료無",IF(시군구!$X155=0,0,시군구!AA155/시군구!$X155))</f>
        <v>0.28985507246376813</v>
      </c>
      <c r="AC155" s="5">
        <f>IF(시군구!$X155="","자료無",IF(시군구!$X155=0,0,시군구!AB155/시군구!$X155))</f>
        <v>0.33333333333333331</v>
      </c>
      <c r="AD155" s="5">
        <f>IF(시군구!$X155="","자료無",IF(시군구!$X155=0,0,시군구!AC155/시군구!$X155))</f>
        <v>0.18840579710144928</v>
      </c>
      <c r="AE155" s="5">
        <f>IF(시군구!$X155="","자료無",IF(시군구!$X155=0,0,시군구!AD155/시군구!$X155))</f>
        <v>0.14492753623188406</v>
      </c>
      <c r="AF155" s="32">
        <f t="shared" si="147"/>
        <v>0.99999999999999989</v>
      </c>
      <c r="AG155" s="5">
        <f>IF(시군구!$AE155="","자료無",IF(시군구!$AE155=0,0,시군구!AF155/시군구!$AE155))</f>
        <v>0.10714285714285714</v>
      </c>
      <c r="AH155" s="5"/>
      <c r="AI155" s="5">
        <f>IF(시군구!$AE155="","자료無",IF(시군구!$AE155=0,0,시군구!AH155/시군구!$AE155))</f>
        <v>0.42857142857142855</v>
      </c>
      <c r="AJ155" s="5">
        <f>IF(시군구!$AE155="","자료無",IF(시군구!$AE155=0,0,시군구!AI155/시군구!$AE155))</f>
        <v>0.2857142857142857</v>
      </c>
      <c r="AK155" s="5">
        <f>IF(시군구!$AE155="","자료無",IF(시군구!$AE155=0,0,시군구!AJ155/시군구!$AE155))</f>
        <v>0.10714285714285714</v>
      </c>
      <c r="AL155" s="5">
        <f>IF(시군구!$AE155="","자료無",IF(시군구!$AE155=0,0,시군구!AK155/시군구!$AE155))</f>
        <v>7.1428571428571425E-2</v>
      </c>
      <c r="AM155" s="32">
        <f t="shared" si="148"/>
        <v>1</v>
      </c>
      <c r="AN155" s="5">
        <f>IF(시군구!$AL155="","자료無",IF(시군구!$AL155=0,0,시군구!AM155/시군구!$AL155))</f>
        <v>0</v>
      </c>
      <c r="AO155" s="5"/>
      <c r="AP155" s="5">
        <f>IF(시군구!$AL155="","자료無",IF(시군구!$AL155=0,0,시군구!AO155/시군구!$AL155))</f>
        <v>0.24</v>
      </c>
      <c r="AQ155" s="5">
        <f>IF(시군구!$AL155="","자료無",IF(시군구!$AL155=0,0,시군구!AP155/시군구!$AL155))</f>
        <v>0.4</v>
      </c>
      <c r="AR155" s="5">
        <f>IF(시군구!$AL155="","자료無",IF(시군구!$AL155=0,0,시군구!AQ155/시군구!$AL155))</f>
        <v>0.32</v>
      </c>
      <c r="AS155" s="5">
        <f>IF(시군구!$AL155="","자료無",IF(시군구!$AL155=0,0,시군구!AR155/시군구!$AL155))</f>
        <v>0.04</v>
      </c>
    </row>
    <row r="156" spans="1:45">
      <c r="B156" s="28" t="s">
        <v>200</v>
      </c>
      <c r="C156" s="89" t="s">
        <v>209</v>
      </c>
      <c r="D156" s="30">
        <f t="shared" si="143"/>
        <v>1.0000000000000002</v>
      </c>
      <c r="E156" s="5">
        <f>IF(시군구!$C156="","자료無",IF(시군구!$C156=0,0,시군구!D156/시군구!$C156))</f>
        <v>9.0909090909090912E-2</v>
      </c>
      <c r="F156" s="5"/>
      <c r="G156" s="5">
        <f>IF(시군구!$C156="","자료無",IF(시군구!$C156=0,0,시군구!F156/시군구!$C156))</f>
        <v>0.41258741258741261</v>
      </c>
      <c r="H156" s="5">
        <f>IF(시군구!$C156="","자료無",IF(시군구!$C156=0,0,시군구!G156/시군구!$C156))</f>
        <v>0.28321678321678323</v>
      </c>
      <c r="I156" s="5">
        <f>IF(시군구!$C156="","자료無",IF(시군구!$C156=0,0,시군구!H156/시군구!$C156))</f>
        <v>0.12587412587412589</v>
      </c>
      <c r="J156" s="5">
        <f>IF(시군구!$C156="","자료無",IF(시군구!$C156=0,0,시군구!I156/시군구!$C156))</f>
        <v>8.7412587412587409E-2</v>
      </c>
      <c r="K156" s="32">
        <f t="shared" si="144"/>
        <v>1</v>
      </c>
      <c r="L156" s="5">
        <f>IF(시군구!$J156="","자료無",IF(시군구!$J156=0,0,시군구!K156/시군구!$J156))</f>
        <v>2.9411764705882353E-2</v>
      </c>
      <c r="M156" s="5"/>
      <c r="N156" s="5">
        <f>IF(시군구!$J156="","자료無",IF(시군구!$J156=0,0,시군구!M156/시군구!$J156))</f>
        <v>0.29411764705882354</v>
      </c>
      <c r="O156" s="5">
        <f>IF(시군구!$J156="","자료無",IF(시군구!$J156=0,0,시군구!N156/시군구!$J156))</f>
        <v>0.55882352941176472</v>
      </c>
      <c r="P156" s="5">
        <f>IF(시군구!$J156="","자료無",IF(시군구!$J156=0,0,시군구!O156/시군구!$J156))</f>
        <v>2.9411764705882353E-2</v>
      </c>
      <c r="Q156" s="5">
        <f>IF(시군구!$J156="","자료無",IF(시군구!$J156=0,0,시군구!P156/시군구!$J156))</f>
        <v>8.8235294117647065E-2</v>
      </c>
      <c r="R156" s="32">
        <f t="shared" si="145"/>
        <v>1</v>
      </c>
      <c r="S156" s="5">
        <f>IF(시군구!$Q156="","자료無",IF(시군구!$Q156=0,0,시군구!R156/시군구!$Q156))</f>
        <v>0</v>
      </c>
      <c r="T156" s="5"/>
      <c r="U156" s="5">
        <f>IF(시군구!$Q156="","자료無",IF(시군구!$Q156=0,0,시군구!T156/시군구!$Q156))</f>
        <v>0.2</v>
      </c>
      <c r="V156" s="5">
        <f>IF(시군구!$Q156="","자료無",IF(시군구!$Q156=0,0,시군구!U156/시군구!$Q156))</f>
        <v>0.38181818181818183</v>
      </c>
      <c r="W156" s="5">
        <f>IF(시군구!$Q156="","자료無",IF(시군구!$Q156=0,0,시군구!V156/시군구!$Q156))</f>
        <v>0.21818181818181817</v>
      </c>
      <c r="X156" s="33">
        <f>IF(시군구!$Q156="","자료無",IF(시군구!$Q156=0,0,시군구!W156/시군구!$Q156))</f>
        <v>0.2</v>
      </c>
      <c r="Y156" s="32">
        <f t="shared" si="146"/>
        <v>1</v>
      </c>
      <c r="Z156" s="5">
        <f>IF(시군구!$X156="","자료無",IF(시군구!$X156=0,0,시군구!Y156/시군구!$X156))</f>
        <v>4.7619047619047616E-2</v>
      </c>
      <c r="AA156" s="5"/>
      <c r="AB156" s="5">
        <f>IF(시군구!$X156="","자료無",IF(시군구!$X156=0,0,시군구!AA156/시군구!$X156))</f>
        <v>0.30952380952380953</v>
      </c>
      <c r="AC156" s="5">
        <f>IF(시군구!$X156="","자료無",IF(시군구!$X156=0,0,시군구!AB156/시군구!$X156))</f>
        <v>0.29761904761904762</v>
      </c>
      <c r="AD156" s="5">
        <f>IF(시군구!$X156="","자료無",IF(시군구!$X156=0,0,시군구!AC156/시군구!$X156))</f>
        <v>0.26190476190476192</v>
      </c>
      <c r="AE156" s="5">
        <f>IF(시군구!$X156="","자료無",IF(시군구!$X156=0,0,시군구!AD156/시군구!$X156))</f>
        <v>8.3333333333333329E-2</v>
      </c>
      <c r="AF156" s="32">
        <f t="shared" si="147"/>
        <v>1</v>
      </c>
      <c r="AG156" s="5">
        <f>IF(시군구!$AE156="","자료無",IF(시군구!$AE156=0,0,시군구!AF156/시군구!$AE156))</f>
        <v>0.04</v>
      </c>
      <c r="AH156" s="5"/>
      <c r="AI156" s="5">
        <f>IF(시군구!$AE156="","자료無",IF(시군구!$AE156=0,0,시군구!AH156/시군구!$AE156))</f>
        <v>0.54</v>
      </c>
      <c r="AJ156" s="5">
        <f>IF(시군구!$AE156="","자료無",IF(시군구!$AE156=0,0,시군구!AI156/시군구!$AE156))</f>
        <v>0.22</v>
      </c>
      <c r="AK156" s="5">
        <f>IF(시군구!$AE156="","자료無",IF(시군구!$AE156=0,0,시군구!AJ156/시군구!$AE156))</f>
        <v>0.12</v>
      </c>
      <c r="AL156" s="5">
        <f>IF(시군구!$AE156="","자료無",IF(시군구!$AE156=0,0,시군구!AK156/시군구!$AE156))</f>
        <v>0.08</v>
      </c>
      <c r="AM156" s="32">
        <f t="shared" si="148"/>
        <v>1</v>
      </c>
      <c r="AN156" s="5">
        <f>IF(시군구!$AL156="","자료無",IF(시군구!$AL156=0,0,시군구!AM156/시군구!$AL156))</f>
        <v>3.0303030303030304E-2</v>
      </c>
      <c r="AO156" s="5"/>
      <c r="AP156" s="5">
        <f>IF(시군구!$AL156="","자료無",IF(시군구!$AL156=0,0,시군구!AO156/시군구!$AL156))</f>
        <v>0.51515151515151514</v>
      </c>
      <c r="AQ156" s="5">
        <f>IF(시군구!$AL156="","자료無",IF(시군구!$AL156=0,0,시군구!AP156/시군구!$AL156))</f>
        <v>0.36363636363636365</v>
      </c>
      <c r="AR156" s="5">
        <f>IF(시군구!$AL156="","자료無",IF(시군구!$AL156=0,0,시군구!AQ156/시군구!$AL156))</f>
        <v>9.0909090909090912E-2</v>
      </c>
      <c r="AS156" s="5">
        <f>IF(시군구!$AL156="","자료無",IF(시군구!$AL156=0,0,시군구!AR156/시군구!$AL156))</f>
        <v>0</v>
      </c>
    </row>
    <row r="157" spans="1:45">
      <c r="B157" s="28" t="s">
        <v>200</v>
      </c>
      <c r="C157" s="89" t="s">
        <v>210</v>
      </c>
      <c r="D157" s="30">
        <f t="shared" si="143"/>
        <v>0.99999999999999989</v>
      </c>
      <c r="E157" s="5">
        <f>IF(시군구!$C157="","자료無",IF(시군구!$C157=0,0,시군구!D157/시군구!$C157))</f>
        <v>9.2105263157894732E-2</v>
      </c>
      <c r="F157" s="5"/>
      <c r="G157" s="5">
        <f>IF(시군구!$C157="","자료無",IF(시군구!$C157=0,0,시군구!F157/시군구!$C157))</f>
        <v>0.42105263157894735</v>
      </c>
      <c r="H157" s="5">
        <f>IF(시군구!$C157="","자료無",IF(시군구!$C157=0,0,시군구!G157/시군구!$C157))</f>
        <v>0.28947368421052633</v>
      </c>
      <c r="I157" s="5">
        <f>IF(시군구!$C157="","자료無",IF(시군구!$C157=0,0,시군구!H157/시군구!$C157))</f>
        <v>0.16666666666666666</v>
      </c>
      <c r="J157" s="5">
        <f>IF(시군구!$C157="","자료無",IF(시군구!$C157=0,0,시군구!I157/시군구!$C157))</f>
        <v>3.0701754385964911E-2</v>
      </c>
      <c r="K157" s="32">
        <f t="shared" si="144"/>
        <v>1</v>
      </c>
      <c r="L157" s="5">
        <f>IF(시군구!$J157="","자료無",IF(시군구!$J157=0,0,시군구!K157/시군구!$J157))</f>
        <v>0</v>
      </c>
      <c r="M157" s="5"/>
      <c r="N157" s="5">
        <f>IF(시군구!$J157="","자료無",IF(시군구!$J157=0,0,시군구!M157/시군구!$J157))</f>
        <v>0.25714285714285712</v>
      </c>
      <c r="O157" s="5">
        <f>IF(시군구!$J157="","자료無",IF(시군구!$J157=0,0,시군구!N157/시군구!$J157))</f>
        <v>0.6</v>
      </c>
      <c r="P157" s="5">
        <f>IF(시군구!$J157="","자료無",IF(시군구!$J157=0,0,시군구!O157/시군구!$J157))</f>
        <v>0.11428571428571428</v>
      </c>
      <c r="Q157" s="5">
        <f>IF(시군구!$J157="","자료無",IF(시군구!$J157=0,0,시군구!P157/시군구!$J157))</f>
        <v>2.8571428571428571E-2</v>
      </c>
      <c r="R157" s="32">
        <f t="shared" si="145"/>
        <v>1</v>
      </c>
      <c r="S157" s="5">
        <f>IF(시군구!$Q157="","자료無",IF(시군구!$Q157=0,0,시군구!R157/시군구!$Q157))</f>
        <v>0</v>
      </c>
      <c r="T157" s="5"/>
      <c r="U157" s="5">
        <f>IF(시군구!$Q157="","자료無",IF(시군구!$Q157=0,0,시군구!T157/시군구!$Q157))</f>
        <v>0.13559322033898305</v>
      </c>
      <c r="V157" s="5">
        <f>IF(시군구!$Q157="","자료無",IF(시군구!$Q157=0,0,시군구!U157/시군구!$Q157))</f>
        <v>0.33898305084745761</v>
      </c>
      <c r="W157" s="5">
        <f>IF(시군구!$Q157="","자료無",IF(시군구!$Q157=0,0,시군구!V157/시군구!$Q157))</f>
        <v>0.42372881355932202</v>
      </c>
      <c r="X157" s="33">
        <f>IF(시군구!$Q157="","자료無",IF(시군구!$Q157=0,0,시군구!W157/시군구!$Q157))</f>
        <v>0.10169491525423729</v>
      </c>
      <c r="Y157" s="32">
        <f t="shared" si="146"/>
        <v>1</v>
      </c>
      <c r="Z157" s="5">
        <f>IF(시군구!$X157="","자료無",IF(시군구!$X157=0,0,시군구!Y157/시군구!$X157))</f>
        <v>7.0588235294117646E-2</v>
      </c>
      <c r="AA157" s="5"/>
      <c r="AB157" s="5">
        <f>IF(시군구!$X157="","자료無",IF(시군구!$X157=0,0,시군구!AA157/시군구!$X157))</f>
        <v>0.23529411764705882</v>
      </c>
      <c r="AC157" s="5">
        <f>IF(시군구!$X157="","자료無",IF(시군구!$X157=0,0,시군구!AB157/시군구!$X157))</f>
        <v>0.4</v>
      </c>
      <c r="AD157" s="5">
        <f>IF(시군구!$X157="","자료無",IF(시군구!$X157=0,0,시군구!AC157/시군구!$X157))</f>
        <v>0.24705882352941178</v>
      </c>
      <c r="AE157" s="5">
        <f>IF(시군구!$X157="","자료無",IF(시군구!$X157=0,0,시군구!AD157/시군구!$X157))</f>
        <v>4.7058823529411764E-2</v>
      </c>
      <c r="AF157" s="32">
        <f t="shared" si="147"/>
        <v>1</v>
      </c>
      <c r="AG157" s="5">
        <f>IF(시군구!$AE157="","자료無",IF(시군구!$AE157=0,0,시군구!AF157/시군구!$AE157))</f>
        <v>8.3333333333333329E-2</v>
      </c>
      <c r="AH157" s="5"/>
      <c r="AI157" s="5">
        <f>IF(시군구!$AE157="","자료無",IF(시군구!$AE157=0,0,시군구!AH157/시군구!$AE157))</f>
        <v>0.33333333333333331</v>
      </c>
      <c r="AJ157" s="5">
        <f>IF(시군구!$AE157="","자료無",IF(시군구!$AE157=0,0,시군구!AI157/시군구!$AE157))</f>
        <v>0.33333333333333331</v>
      </c>
      <c r="AK157" s="5">
        <f>IF(시군구!$AE157="","자료無",IF(시군구!$AE157=0,0,시군구!AJ157/시군구!$AE157))</f>
        <v>0.20833333333333334</v>
      </c>
      <c r="AL157" s="5">
        <f>IF(시군구!$AE157="","자료無",IF(시군구!$AE157=0,0,시군구!AK157/시군구!$AE157))</f>
        <v>4.1666666666666664E-2</v>
      </c>
      <c r="AM157" s="32">
        <f t="shared" si="148"/>
        <v>1</v>
      </c>
      <c r="AN157" s="5">
        <f>IF(시군구!$AL157="","자료無",IF(시군구!$AL157=0,0,시군구!AM157/시군구!$AL157))</f>
        <v>3.3333333333333333E-2</v>
      </c>
      <c r="AO157" s="5"/>
      <c r="AP157" s="5">
        <f>IF(시군구!$AL157="","자료無",IF(시군구!$AL157=0,0,시군구!AO157/시군구!$AL157))</f>
        <v>0.16666666666666666</v>
      </c>
      <c r="AQ157" s="5">
        <f>IF(시군구!$AL157="","자료無",IF(시군구!$AL157=0,0,시군구!AP157/시군구!$AL157))</f>
        <v>0.16666666666666666</v>
      </c>
      <c r="AR157" s="5">
        <f>IF(시군구!$AL157="","자료無",IF(시군구!$AL157=0,0,시군구!AQ157/시군구!$AL157))</f>
        <v>0.33333333333333331</v>
      </c>
      <c r="AS157" s="5">
        <f>IF(시군구!$AL157="","자료無",IF(시군구!$AL157=0,0,시군구!AR157/시군구!$AL157))</f>
        <v>0.3</v>
      </c>
    </row>
    <row r="158" spans="1:45">
      <c r="B158" s="28" t="s">
        <v>200</v>
      </c>
      <c r="C158" s="89" t="s">
        <v>211</v>
      </c>
      <c r="D158" s="30">
        <f t="shared" si="143"/>
        <v>1</v>
      </c>
      <c r="E158" s="5">
        <f>IF(시군구!$C158="","자료無",IF(시군구!$C158=0,0,시군구!D158/시군구!$C158))</f>
        <v>0.11764705882352941</v>
      </c>
      <c r="F158" s="5"/>
      <c r="G158" s="5">
        <f>IF(시군구!$C158="","자료無",IF(시군구!$C158=0,0,시군구!F158/시군구!$C158))</f>
        <v>0.44919786096256686</v>
      </c>
      <c r="H158" s="5">
        <f>IF(시군구!$C158="","자료無",IF(시군구!$C158=0,0,시군구!G158/시군구!$C158))</f>
        <v>0.18716577540106952</v>
      </c>
      <c r="I158" s="5">
        <f>IF(시군구!$C158="","자료無",IF(시군구!$C158=0,0,시군구!H158/시군구!$C158))</f>
        <v>0.18716577540106952</v>
      </c>
      <c r="J158" s="5">
        <f>IF(시군구!$C158="","자료無",IF(시군구!$C158=0,0,시군구!I158/시군구!$C158))</f>
        <v>5.8823529411764705E-2</v>
      </c>
      <c r="K158" s="32">
        <f t="shared" si="144"/>
        <v>1</v>
      </c>
      <c r="L158" s="5">
        <f>IF(시군구!$J158="","자료無",IF(시군구!$J158=0,0,시군구!K158/시군구!$J158))</f>
        <v>0</v>
      </c>
      <c r="M158" s="5"/>
      <c r="N158" s="5">
        <f>IF(시군구!$J158="","자료無",IF(시군구!$J158=0,0,시군구!M158/시군구!$J158))</f>
        <v>0.15789473684210525</v>
      </c>
      <c r="O158" s="5">
        <f>IF(시군구!$J158="","자료無",IF(시군구!$J158=0,0,시군구!N158/시군구!$J158))</f>
        <v>0.47368421052631576</v>
      </c>
      <c r="P158" s="5">
        <f>IF(시군구!$J158="","자료無",IF(시군구!$J158=0,0,시군구!O158/시군구!$J158))</f>
        <v>0.15789473684210525</v>
      </c>
      <c r="Q158" s="5">
        <f>IF(시군구!$J158="","자료無",IF(시군구!$J158=0,0,시군구!P158/시군구!$J158))</f>
        <v>0.21052631578947367</v>
      </c>
      <c r="R158" s="32">
        <f t="shared" si="145"/>
        <v>1</v>
      </c>
      <c r="S158" s="5">
        <f>IF(시군구!$Q158="","자료無",IF(시군구!$Q158=0,0,시군구!R158/시군구!$Q158))</f>
        <v>0</v>
      </c>
      <c r="T158" s="5"/>
      <c r="U158" s="5">
        <f>IF(시군구!$Q158="","자료無",IF(시군구!$Q158=0,0,시군구!T158/시군구!$Q158))</f>
        <v>0.12903225806451613</v>
      </c>
      <c r="V158" s="5">
        <f>IF(시군구!$Q158="","자료無",IF(시군구!$Q158=0,0,시군구!U158/시군구!$Q158))</f>
        <v>0.32258064516129031</v>
      </c>
      <c r="W158" s="5">
        <f>IF(시군구!$Q158="","자료無",IF(시군구!$Q158=0,0,시군구!V158/시군구!$Q158))</f>
        <v>0.22580645161290322</v>
      </c>
      <c r="X158" s="33">
        <f>IF(시군구!$Q158="","자료無",IF(시군구!$Q158=0,0,시군구!W158/시군구!$Q158))</f>
        <v>0.32258064516129031</v>
      </c>
      <c r="Y158" s="32">
        <f t="shared" si="146"/>
        <v>1</v>
      </c>
      <c r="Z158" s="5">
        <f>IF(시군구!$X158="","자료無",IF(시군구!$X158=0,0,시군구!Y158/시군구!$X158))</f>
        <v>4.9180327868852458E-2</v>
      </c>
      <c r="AA158" s="5"/>
      <c r="AB158" s="5">
        <f>IF(시군구!$X158="","자료無",IF(시군구!$X158=0,0,시군구!AA158/시군구!$X158))</f>
        <v>0.32786885245901637</v>
      </c>
      <c r="AC158" s="5">
        <f>IF(시군구!$X158="","자료無",IF(시군구!$X158=0,0,시군구!AB158/시군구!$X158))</f>
        <v>0.31147540983606559</v>
      </c>
      <c r="AD158" s="5">
        <f>IF(시군구!$X158="","자료無",IF(시군구!$X158=0,0,시군구!AC158/시군구!$X158))</f>
        <v>9.8360655737704916E-2</v>
      </c>
      <c r="AE158" s="5">
        <f>IF(시군구!$X158="","자료無",IF(시군구!$X158=0,0,시군구!AD158/시군구!$X158))</f>
        <v>0.21311475409836064</v>
      </c>
      <c r="AF158" s="32">
        <f t="shared" si="147"/>
        <v>1</v>
      </c>
      <c r="AG158" s="5">
        <f>IF(시군구!$AE158="","자료無",IF(시군구!$AE158=0,0,시군구!AF158/시군구!$AE158))</f>
        <v>2.3809523809523808E-2</v>
      </c>
      <c r="AH158" s="5"/>
      <c r="AI158" s="5">
        <f>IF(시군구!$AE158="","자료無",IF(시군구!$AE158=0,0,시군구!AH158/시군구!$AE158))</f>
        <v>0.45238095238095238</v>
      </c>
      <c r="AJ158" s="5">
        <f>IF(시군구!$AE158="","자료無",IF(시군구!$AE158=0,0,시군구!AI158/시군구!$AE158))</f>
        <v>0.2857142857142857</v>
      </c>
      <c r="AK158" s="5">
        <f>IF(시군구!$AE158="","자료無",IF(시군구!$AE158=0,0,시군구!AJ158/시군구!$AE158))</f>
        <v>0.11904761904761904</v>
      </c>
      <c r="AL158" s="5">
        <f>IF(시군구!$AE158="","자료無",IF(시군구!$AE158=0,0,시군구!AK158/시군구!$AE158))</f>
        <v>0.11904761904761904</v>
      </c>
      <c r="AM158" s="32">
        <f t="shared" si="148"/>
        <v>1</v>
      </c>
      <c r="AN158" s="5">
        <f>IF(시군구!$AL158="","자료無",IF(시군구!$AL158=0,0,시군구!AM158/시군구!$AL158))</f>
        <v>0</v>
      </c>
      <c r="AO158" s="5"/>
      <c r="AP158" s="5">
        <f>IF(시군구!$AL158="","자료無",IF(시군구!$AL158=0,0,시군구!AO158/시군구!$AL158))</f>
        <v>0.29032258064516131</v>
      </c>
      <c r="AQ158" s="5">
        <f>IF(시군구!$AL158="","자료無",IF(시군구!$AL158=0,0,시군구!AP158/시군구!$AL158))</f>
        <v>0.54838709677419351</v>
      </c>
      <c r="AR158" s="5">
        <f>IF(시군구!$AL158="","자료無",IF(시군구!$AL158=0,0,시군구!AQ158/시군구!$AL158))</f>
        <v>9.6774193548387094E-2</v>
      </c>
      <c r="AS158" s="5">
        <f>IF(시군구!$AL158="","자료無",IF(시군구!$AL158=0,0,시군구!AR158/시군구!$AL158))</f>
        <v>6.4516129032258063E-2</v>
      </c>
    </row>
    <row r="159" spans="1:45">
      <c r="B159" s="28" t="s">
        <v>200</v>
      </c>
      <c r="C159" s="89" t="s">
        <v>91</v>
      </c>
      <c r="D159" s="30">
        <f t="shared" si="143"/>
        <v>1</v>
      </c>
      <c r="E159" s="5">
        <f>IF(시군구!$C159="","자료無",IF(시군구!$C159=0,0,시군구!D159/시군구!$C159))</f>
        <v>8.3969465648854963E-2</v>
      </c>
      <c r="F159" s="5"/>
      <c r="G159" s="5">
        <f>IF(시군구!$C159="","자료無",IF(시군구!$C159=0,0,시군구!F159/시군구!$C159))</f>
        <v>0.40839694656488551</v>
      </c>
      <c r="H159" s="5">
        <f>IF(시군구!$C159="","자료無",IF(시군구!$C159=0,0,시군구!G159/시군구!$C159))</f>
        <v>0.27480916030534353</v>
      </c>
      <c r="I159" s="5">
        <f>IF(시군구!$C159="","자료無",IF(시군구!$C159=0,0,시군구!H159/시군구!$C159))</f>
        <v>0.1717557251908397</v>
      </c>
      <c r="J159" s="5">
        <f>IF(시군구!$C159="","자료無",IF(시군구!$C159=0,0,시군구!I159/시군구!$C159))</f>
        <v>6.1068702290076333E-2</v>
      </c>
      <c r="K159" s="32">
        <f t="shared" si="144"/>
        <v>1</v>
      </c>
      <c r="L159" s="5">
        <f>IF(시군구!$J159="","자료無",IF(시군구!$J159=0,0,시군구!K159/시군구!$J159))</f>
        <v>0</v>
      </c>
      <c r="M159" s="5"/>
      <c r="N159" s="5">
        <f>IF(시군구!$J159="","자료無",IF(시군구!$J159=0,0,시군구!M159/시군구!$J159))</f>
        <v>0.21875</v>
      </c>
      <c r="O159" s="5">
        <f>IF(시군구!$J159="","자료無",IF(시군구!$J159=0,0,시군구!N159/시군구!$J159))</f>
        <v>0.59375</v>
      </c>
      <c r="P159" s="5">
        <f>IF(시군구!$J159="","자료無",IF(시군구!$J159=0,0,시군구!O159/시군구!$J159))</f>
        <v>3.125E-2</v>
      </c>
      <c r="Q159" s="5">
        <f>IF(시군구!$J159="","자료無",IF(시군구!$J159=0,0,시군구!P159/시군구!$J159))</f>
        <v>0.15625</v>
      </c>
      <c r="R159" s="32">
        <f t="shared" si="145"/>
        <v>0.99999999999999989</v>
      </c>
      <c r="S159" s="5">
        <f>IF(시군구!$Q159="","자료無",IF(시군구!$Q159=0,0,시군구!R159/시군구!$Q159))</f>
        <v>0</v>
      </c>
      <c r="T159" s="5"/>
      <c r="U159" s="5">
        <f>IF(시군구!$Q159="","자료無",IF(시군구!$Q159=0,0,시군구!T159/시군구!$Q159))</f>
        <v>0.13636363636363635</v>
      </c>
      <c r="V159" s="5">
        <f>IF(시군구!$Q159="","자료無",IF(시군구!$Q159=0,0,시군구!U159/시군구!$Q159))</f>
        <v>0.45454545454545453</v>
      </c>
      <c r="W159" s="5">
        <f>IF(시군구!$Q159="","자료無",IF(시군구!$Q159=0,0,시군구!V159/시군구!$Q159))</f>
        <v>0.27272727272727271</v>
      </c>
      <c r="X159" s="33">
        <f>IF(시군구!$Q159="","자료無",IF(시군구!$Q159=0,0,시군구!W159/시군구!$Q159))</f>
        <v>0.13636363636363635</v>
      </c>
      <c r="Y159" s="32">
        <f t="shared" si="146"/>
        <v>1</v>
      </c>
      <c r="Z159" s="5">
        <f>IF(시군구!$X159="","자료無",IF(시군구!$X159=0,0,시군구!Y159/시군구!$X159))</f>
        <v>5.3191489361702128E-2</v>
      </c>
      <c r="AA159" s="5"/>
      <c r="AB159" s="5">
        <f>IF(시군구!$X159="","자료無",IF(시군구!$X159=0,0,시군구!AA159/시군구!$X159))</f>
        <v>0.26595744680851063</v>
      </c>
      <c r="AC159" s="5">
        <f>IF(시군구!$X159="","자료無",IF(시군구!$X159=0,0,시군구!AB159/시군구!$X159))</f>
        <v>0.36170212765957449</v>
      </c>
      <c r="AD159" s="5">
        <f>IF(시군구!$X159="","자료無",IF(시군구!$X159=0,0,시군구!AC159/시군구!$X159))</f>
        <v>0.1276595744680851</v>
      </c>
      <c r="AE159" s="5">
        <f>IF(시군구!$X159="","자료無",IF(시군구!$X159=0,0,시군구!AD159/시군구!$X159))</f>
        <v>0.19148936170212766</v>
      </c>
      <c r="AF159" s="32">
        <f t="shared" si="147"/>
        <v>0.99999999999999989</v>
      </c>
      <c r="AG159" s="5">
        <f>IF(시군구!$AE159="","자료無",IF(시군구!$AE159=0,0,시군구!AF159/시군구!$AE159))</f>
        <v>3.2258064516129031E-2</v>
      </c>
      <c r="AH159" s="5"/>
      <c r="AI159" s="5">
        <f>IF(시군구!$AE159="","자료無",IF(시군구!$AE159=0,0,시군구!AH159/시군구!$AE159))</f>
        <v>0.5161290322580645</v>
      </c>
      <c r="AJ159" s="5">
        <f>IF(시군구!$AE159="","자료無",IF(시군구!$AE159=0,0,시군구!AI159/시군구!$AE159))</f>
        <v>0.29032258064516131</v>
      </c>
      <c r="AK159" s="5">
        <f>IF(시군구!$AE159="","자료無",IF(시군구!$AE159=0,0,시군구!AJ159/시군구!$AE159))</f>
        <v>0.12903225806451613</v>
      </c>
      <c r="AL159" s="5">
        <f>IF(시군구!$AE159="","자료無",IF(시군구!$AE159=0,0,시군구!AK159/시군구!$AE159))</f>
        <v>3.2258064516129031E-2</v>
      </c>
      <c r="AM159" s="32">
        <f t="shared" si="148"/>
        <v>1</v>
      </c>
      <c r="AN159" s="5">
        <f>IF(시군구!$AL159="","자료無",IF(시군구!$AL159=0,0,시군구!AM159/시군구!$AL159))</f>
        <v>2.564102564102564E-2</v>
      </c>
      <c r="AO159" s="5"/>
      <c r="AP159" s="5">
        <f>IF(시군구!$AL159="","자료無",IF(시군구!$AL159=0,0,시군구!AO159/시군구!$AL159))</f>
        <v>0.41025641025641024</v>
      </c>
      <c r="AQ159" s="5">
        <f>IF(시군구!$AL159="","자료無",IF(시군구!$AL159=0,0,시군구!AP159/시군구!$AL159))</f>
        <v>0.38461538461538464</v>
      </c>
      <c r="AR159" s="5">
        <f>IF(시군구!$AL159="","자료無",IF(시군구!$AL159=0,0,시군구!AQ159/시군구!$AL159))</f>
        <v>2.564102564102564E-2</v>
      </c>
      <c r="AS159" s="5">
        <f>IF(시군구!$AL159="","자료無",IF(시군구!$AL159=0,0,시군구!AR159/시군구!$AL159))</f>
        <v>0.15384615384615385</v>
      </c>
    </row>
    <row r="160" spans="1:45">
      <c r="B160" s="28" t="s">
        <v>200</v>
      </c>
      <c r="C160" s="90" t="s">
        <v>212</v>
      </c>
      <c r="D160" s="30">
        <f t="shared" si="143"/>
        <v>1</v>
      </c>
      <c r="E160" s="5">
        <f>IF(시군구!$C160="","자료無",IF(시군구!$C160=0,0,시군구!D160/시군구!$C160))</f>
        <v>9.727626459143969E-2</v>
      </c>
      <c r="F160" s="5"/>
      <c r="G160" s="5">
        <f>IF(시군구!$C160="","자료無",IF(시군구!$C160=0,0,시군구!F160/시군구!$C160))</f>
        <v>0.42801556420233461</v>
      </c>
      <c r="H160" s="5">
        <f>IF(시군구!$C160="","자료無",IF(시군구!$C160=0,0,시군구!G160/시군구!$C160))</f>
        <v>0.22178988326848248</v>
      </c>
      <c r="I160" s="5">
        <f>IF(시군구!$C160="","자료無",IF(시군구!$C160=0,0,시군구!H160/시군구!$C160))</f>
        <v>0.14007782101167315</v>
      </c>
      <c r="J160" s="5">
        <f>IF(시군구!$C160="","자료無",IF(시군구!$C160=0,0,시군구!I160/시군구!$C160))</f>
        <v>0.11284046692607004</v>
      </c>
      <c r="K160" s="32">
        <f t="shared" si="144"/>
        <v>1</v>
      </c>
      <c r="L160" s="5">
        <f>IF(시군구!$J160="","자료無",IF(시군구!$J160=0,0,시군구!K160/시군구!$J160))</f>
        <v>3.125E-2</v>
      </c>
      <c r="M160" s="5"/>
      <c r="N160" s="5">
        <f>IF(시군구!$J160="","자료無",IF(시군구!$J160=0,0,시군구!M160/시군구!$J160))</f>
        <v>0.21875</v>
      </c>
      <c r="O160" s="5">
        <f>IF(시군구!$J160="","자료無",IF(시군구!$J160=0,0,시군구!N160/시군구!$J160))</f>
        <v>0.5625</v>
      </c>
      <c r="P160" s="5">
        <f>IF(시군구!$J160="","자료無",IF(시군구!$J160=0,0,시군구!O160/시군구!$J160))</f>
        <v>0.125</v>
      </c>
      <c r="Q160" s="5">
        <f>IF(시군구!$J160="","자료無",IF(시군구!$J160=0,0,시군구!P160/시군구!$J160))</f>
        <v>6.25E-2</v>
      </c>
      <c r="R160" s="32">
        <f t="shared" si="145"/>
        <v>1</v>
      </c>
      <c r="S160" s="5">
        <f>IF(시군구!$Q160="","자료無",IF(시군구!$Q160=0,0,시군구!R160/시군구!$Q160))</f>
        <v>0</v>
      </c>
      <c r="T160" s="5"/>
      <c r="U160" s="5">
        <f>IF(시군구!$Q160="","자료無",IF(시군구!$Q160=0,0,시군구!T160/시군구!$Q160))</f>
        <v>0.1276595744680851</v>
      </c>
      <c r="V160" s="5">
        <f>IF(시군구!$Q160="","자료無",IF(시군구!$Q160=0,0,시군구!U160/시군구!$Q160))</f>
        <v>0.48936170212765956</v>
      </c>
      <c r="W160" s="5">
        <f>IF(시군구!$Q160="","자료無",IF(시군구!$Q160=0,0,시군구!V160/시군구!$Q160))</f>
        <v>0.21276595744680851</v>
      </c>
      <c r="X160" s="33">
        <f>IF(시군구!$Q160="","자료無",IF(시군구!$Q160=0,0,시군구!W160/시군구!$Q160))</f>
        <v>0.1702127659574468</v>
      </c>
      <c r="Y160" s="32">
        <f t="shared" si="146"/>
        <v>1</v>
      </c>
      <c r="Z160" s="5">
        <f>IF(시군구!$X160="","자료無",IF(시군구!$X160=0,0,시군구!Y160/시군구!$X160))</f>
        <v>2.9411764705882353E-2</v>
      </c>
      <c r="AA160" s="5"/>
      <c r="AB160" s="5">
        <f>IF(시군구!$X160="","자료無",IF(시군구!$X160=0,0,시군구!AA160/시군구!$X160))</f>
        <v>0.3235294117647059</v>
      </c>
      <c r="AC160" s="5">
        <f>IF(시군구!$X160="","자료無",IF(시군구!$X160=0,0,시군구!AB160/시군구!$X160))</f>
        <v>0.33333333333333331</v>
      </c>
      <c r="AD160" s="5">
        <f>IF(시군구!$X160="","자료無",IF(시군구!$X160=0,0,시군구!AC160/시군구!$X160))</f>
        <v>0.19607843137254902</v>
      </c>
      <c r="AE160" s="5">
        <f>IF(시군구!$X160="","자료無",IF(시군구!$X160=0,0,시군구!AD160/시군구!$X160))</f>
        <v>0.11764705882352941</v>
      </c>
      <c r="AF160" s="32">
        <f t="shared" si="147"/>
        <v>1</v>
      </c>
      <c r="AG160" s="5">
        <f>IF(시군구!$AE160="","자료無",IF(시군구!$AE160=0,0,시군구!AF160/시군구!$AE160))</f>
        <v>0</v>
      </c>
      <c r="AH160" s="5"/>
      <c r="AI160" s="5">
        <f>IF(시군구!$AE160="","자료無",IF(시군구!$AE160=0,0,시군구!AH160/시군구!$AE160))</f>
        <v>0.41176470588235292</v>
      </c>
      <c r="AJ160" s="5">
        <f>IF(시군구!$AE160="","자료無",IF(시군구!$AE160=0,0,시군구!AI160/시군구!$AE160))</f>
        <v>0.3235294117647059</v>
      </c>
      <c r="AK160" s="5">
        <f>IF(시군구!$AE160="","자료無",IF(시군구!$AE160=0,0,시군구!AJ160/시군구!$AE160))</f>
        <v>0.14705882352941177</v>
      </c>
      <c r="AL160" s="5">
        <f>IF(시군구!$AE160="","자료無",IF(시군구!$AE160=0,0,시군구!AK160/시군구!$AE160))</f>
        <v>0.11764705882352941</v>
      </c>
      <c r="AM160" s="32">
        <f t="shared" si="148"/>
        <v>1</v>
      </c>
      <c r="AN160" s="5">
        <f>IF(시군구!$AL160="","자료無",IF(시군구!$AL160=0,0,시군구!AM160/시군구!$AL160))</f>
        <v>0</v>
      </c>
      <c r="AO160" s="5"/>
      <c r="AP160" s="5">
        <f>IF(시군구!$AL160="","자료無",IF(시군구!$AL160=0,0,시군구!AO160/시군구!$AL160))</f>
        <v>0.46875</v>
      </c>
      <c r="AQ160" s="5">
        <f>IF(시군구!$AL160="","자료無",IF(시군구!$AL160=0,0,시군구!AP160/시군구!$AL160))</f>
        <v>0.5</v>
      </c>
      <c r="AR160" s="5">
        <f>IF(시군구!$AL160="","자료無",IF(시군구!$AL160=0,0,시군구!AQ160/시군구!$AL160))</f>
        <v>0</v>
      </c>
      <c r="AS160" s="5">
        <f>IF(시군구!$AL160="","자료無",IF(시군구!$AL160=0,0,시군구!AR160/시군구!$AL160))</f>
        <v>3.125E-2</v>
      </c>
    </row>
    <row r="161" spans="1:45">
      <c r="B161" s="28" t="s">
        <v>200</v>
      </c>
      <c r="C161" s="89" t="s">
        <v>213</v>
      </c>
      <c r="D161" s="30">
        <f t="shared" si="143"/>
        <v>1</v>
      </c>
      <c r="E161" s="5">
        <f>IF(시군구!$C161="","자료無",IF(시군구!$C161=0,0,시군구!D161/시군구!$C161))</f>
        <v>0.10822510822510822</v>
      </c>
      <c r="F161" s="5"/>
      <c r="G161" s="5">
        <f>IF(시군구!$C161="","자료無",IF(시군구!$C161=0,0,시군구!F161/시군구!$C161))</f>
        <v>0.39826839826839827</v>
      </c>
      <c r="H161" s="5">
        <f>IF(시군구!$C161="","자료無",IF(시군구!$C161=0,0,시군구!G161/시군구!$C161))</f>
        <v>0.27272727272727271</v>
      </c>
      <c r="I161" s="5">
        <f>IF(시군구!$C161="","자료無",IF(시군구!$C161=0,0,시군구!H161/시군구!$C161))</f>
        <v>0.19480519480519481</v>
      </c>
      <c r="J161" s="5">
        <f>IF(시군구!$C161="","자료無",IF(시군구!$C161=0,0,시군구!I161/시군구!$C161))</f>
        <v>2.5974025974025976E-2</v>
      </c>
      <c r="K161" s="32">
        <f t="shared" si="144"/>
        <v>1</v>
      </c>
      <c r="L161" s="5">
        <f>IF(시군구!$J161="","자료無",IF(시군구!$J161=0,0,시군구!K161/시군구!$J161))</f>
        <v>0</v>
      </c>
      <c r="M161" s="5"/>
      <c r="N161" s="5">
        <f>IF(시군구!$J161="","자료無",IF(시군구!$J161=0,0,시군구!M161/시군구!$J161))</f>
        <v>0.25925925925925924</v>
      </c>
      <c r="O161" s="5">
        <f>IF(시군구!$J161="","자료無",IF(시군구!$J161=0,0,시군구!N161/시군구!$J161))</f>
        <v>0.55555555555555558</v>
      </c>
      <c r="P161" s="5">
        <f>IF(시군구!$J161="","자료無",IF(시군구!$J161=0,0,시군구!O161/시군구!$J161))</f>
        <v>0.14814814814814814</v>
      </c>
      <c r="Q161" s="5">
        <f>IF(시군구!$J161="","자료無",IF(시군구!$J161=0,0,시군구!P161/시군구!$J161))</f>
        <v>3.7037037037037035E-2</v>
      </c>
      <c r="R161" s="32">
        <f t="shared" si="145"/>
        <v>1</v>
      </c>
      <c r="S161" s="5">
        <f>IF(시군구!$Q161="","자료無",IF(시군구!$Q161=0,0,시군구!R161/시군구!$Q161))</f>
        <v>0</v>
      </c>
      <c r="T161" s="5"/>
      <c r="U161" s="5">
        <f>IF(시군구!$Q161="","자료無",IF(시군구!$Q161=0,0,시군구!T161/시군구!$Q161))</f>
        <v>0.16666666666666666</v>
      </c>
      <c r="V161" s="5">
        <f>IF(시군구!$Q161="","자료無",IF(시군구!$Q161=0,0,시군구!U161/시군구!$Q161))</f>
        <v>0.30555555555555558</v>
      </c>
      <c r="W161" s="5">
        <f>IF(시군구!$Q161="","자료無",IF(시군구!$Q161=0,0,시군구!V161/시군구!$Q161))</f>
        <v>0.25</v>
      </c>
      <c r="X161" s="33">
        <f>IF(시군구!$Q161="","자료無",IF(시군구!$Q161=0,0,시군구!W161/시군구!$Q161))</f>
        <v>0.27777777777777779</v>
      </c>
      <c r="Y161" s="32">
        <f t="shared" si="146"/>
        <v>0.99999999999999989</v>
      </c>
      <c r="Z161" s="5">
        <f>IF(시군구!$X161="","자료無",IF(시군구!$X161=0,0,시군구!Y161/시군구!$X161))</f>
        <v>3.7037037037037035E-2</v>
      </c>
      <c r="AA161" s="5"/>
      <c r="AB161" s="5">
        <f>IF(시군구!$X161="","자료無",IF(시군구!$X161=0,0,시군구!AA161/시군구!$X161))</f>
        <v>0.24691358024691357</v>
      </c>
      <c r="AC161" s="5">
        <f>IF(시군구!$X161="","자료無",IF(시군구!$X161=0,0,시군구!AB161/시군구!$X161))</f>
        <v>0.34567901234567899</v>
      </c>
      <c r="AD161" s="5">
        <f>IF(시군구!$X161="","자료無",IF(시군구!$X161=0,0,시군구!AC161/시군구!$X161))</f>
        <v>0.29629629629629628</v>
      </c>
      <c r="AE161" s="5">
        <f>IF(시군구!$X161="","자료無",IF(시군구!$X161=0,0,시군구!AD161/시군구!$X161))</f>
        <v>7.407407407407407E-2</v>
      </c>
      <c r="AF161" s="32">
        <f t="shared" si="147"/>
        <v>0.99999999999999978</v>
      </c>
      <c r="AG161" s="5">
        <f>IF(시군구!$AE161="","자료無",IF(시군구!$AE161=0,0,시군구!AF161/시군구!$AE161))</f>
        <v>2.6315789473684209E-2</v>
      </c>
      <c r="AH161" s="5"/>
      <c r="AI161" s="5">
        <f>IF(시군구!$AE161="","자료無",IF(시군구!$AE161=0,0,시군구!AH161/시군구!$AE161))</f>
        <v>0.42105263157894735</v>
      </c>
      <c r="AJ161" s="5">
        <f>IF(시군구!$AE161="","자료無",IF(시군구!$AE161=0,0,시군구!AI161/시군구!$AE161))</f>
        <v>0.36842105263157893</v>
      </c>
      <c r="AK161" s="5">
        <f>IF(시군구!$AE161="","자료無",IF(시군구!$AE161=0,0,시군구!AJ161/시군구!$AE161))</f>
        <v>0.13157894736842105</v>
      </c>
      <c r="AL161" s="5">
        <f>IF(시군구!$AE161="","자료無",IF(시군구!$AE161=0,0,시군구!AK161/시군구!$AE161))</f>
        <v>5.2631578947368418E-2</v>
      </c>
      <c r="AM161" s="32">
        <f t="shared" si="148"/>
        <v>1</v>
      </c>
      <c r="AN161" s="5">
        <f>IF(시군구!$AL161="","자료無",IF(시군구!$AL161=0,0,시군구!AM161/시군구!$AL161))</f>
        <v>0</v>
      </c>
      <c r="AO161" s="5"/>
      <c r="AP161" s="5">
        <f>IF(시군구!$AL161="","자료無",IF(시군구!$AL161=0,0,시군구!AO161/시군구!$AL161))</f>
        <v>0.18181818181818182</v>
      </c>
      <c r="AQ161" s="5">
        <f>IF(시군구!$AL161="","자료無",IF(시군구!$AL161=0,0,시군구!AP161/시군구!$AL161))</f>
        <v>0.27272727272727271</v>
      </c>
      <c r="AR161" s="5">
        <f>IF(시군구!$AL161="","자료無",IF(시군구!$AL161=0,0,시군구!AQ161/시군구!$AL161))</f>
        <v>0.27272727272727271</v>
      </c>
      <c r="AS161" s="5">
        <f>IF(시군구!$AL161="","자료無",IF(시군구!$AL161=0,0,시군구!AR161/시군구!$AL161))</f>
        <v>0.27272727272727271</v>
      </c>
    </row>
    <row r="162" spans="1:45">
      <c r="B162" s="28" t="s">
        <v>200</v>
      </c>
      <c r="C162" s="89" t="s">
        <v>214</v>
      </c>
      <c r="D162" s="30">
        <f t="shared" si="143"/>
        <v>1</v>
      </c>
      <c r="E162" s="5">
        <f>IF(시군구!$C162="","자료無",IF(시군구!$C162=0,0,시군구!D162/시군구!$C162))</f>
        <v>9.5375722543352595E-2</v>
      </c>
      <c r="F162" s="5"/>
      <c r="G162" s="5">
        <f>IF(시군구!$C162="","자료無",IF(시군구!$C162=0,0,시군구!F162/시군구!$C162))</f>
        <v>0.31502890173410403</v>
      </c>
      <c r="H162" s="5">
        <f>IF(시군구!$C162="","자료無",IF(시군구!$C162=0,0,시군구!G162/시군구!$C162))</f>
        <v>0.26300578034682082</v>
      </c>
      <c r="I162" s="5">
        <f>IF(시군구!$C162="","자료無",IF(시군구!$C162=0,0,시군구!H162/시군구!$C162))</f>
        <v>0.23988439306358381</v>
      </c>
      <c r="J162" s="5">
        <f>IF(시군구!$C162="","자료無",IF(시군구!$C162=0,0,시군구!I162/시군구!$C162))</f>
        <v>8.6705202312138727E-2</v>
      </c>
      <c r="K162" s="32">
        <f t="shared" si="144"/>
        <v>1</v>
      </c>
      <c r="L162" s="5">
        <f>IF(시군구!$J162="","자료無",IF(시군구!$J162=0,0,시군구!K162/시군구!$J162))</f>
        <v>3.2258064516129031E-2</v>
      </c>
      <c r="M162" s="5"/>
      <c r="N162" s="5">
        <f>IF(시군구!$J162="","자료無",IF(시군구!$J162=0,0,시군구!M162/시군구!$J162))</f>
        <v>0.29032258064516131</v>
      </c>
      <c r="O162" s="5">
        <f>IF(시군구!$J162="","자료無",IF(시군구!$J162=0,0,시군구!N162/시군구!$J162))</f>
        <v>0.38709677419354838</v>
      </c>
      <c r="P162" s="5">
        <f>IF(시군구!$J162="","자료無",IF(시군구!$J162=0,0,시군구!O162/시군구!$J162))</f>
        <v>0.12903225806451613</v>
      </c>
      <c r="Q162" s="5">
        <f>IF(시군구!$J162="","자료無",IF(시군구!$J162=0,0,시군구!P162/시군구!$J162))</f>
        <v>0.16129032258064516</v>
      </c>
      <c r="R162" s="32">
        <f t="shared" si="145"/>
        <v>1</v>
      </c>
      <c r="S162" s="5">
        <f>IF(시군구!$Q162="","자료無",IF(시군구!$Q162=0,0,시군구!R162/시군구!$Q162))</f>
        <v>1.6949152542372881E-2</v>
      </c>
      <c r="T162" s="5"/>
      <c r="U162" s="5">
        <f>IF(시군구!$Q162="","자료無",IF(시군구!$Q162=0,0,시군구!T162/시군구!$Q162))</f>
        <v>0.16949152542372881</v>
      </c>
      <c r="V162" s="5">
        <f>IF(시군구!$Q162="","자료無",IF(시군구!$Q162=0,0,시군구!U162/시군구!$Q162))</f>
        <v>0.38983050847457629</v>
      </c>
      <c r="W162" s="5">
        <f>IF(시군구!$Q162="","자료無",IF(시군구!$Q162=0,0,시군구!V162/시군구!$Q162))</f>
        <v>0.20338983050847459</v>
      </c>
      <c r="X162" s="33">
        <f>IF(시군구!$Q162="","자료無",IF(시군구!$Q162=0,0,시군구!W162/시군구!$Q162))</f>
        <v>0.22033898305084745</v>
      </c>
      <c r="Y162" s="32">
        <f t="shared" si="146"/>
        <v>1</v>
      </c>
      <c r="Z162" s="5">
        <f>IF(시군구!$X162="","자료無",IF(시군구!$X162=0,0,시군구!Y162/시군구!$X162))</f>
        <v>6.7669172932330823E-2</v>
      </c>
      <c r="AA162" s="5"/>
      <c r="AB162" s="5">
        <f>IF(시군구!$X162="","자료無",IF(시군구!$X162=0,0,시군구!AA162/시군구!$X162))</f>
        <v>0.27067669172932329</v>
      </c>
      <c r="AC162" s="5">
        <f>IF(시군구!$X162="","자료無",IF(시군구!$X162=0,0,시군구!AB162/시군구!$X162))</f>
        <v>0.35338345864661652</v>
      </c>
      <c r="AD162" s="5">
        <f>IF(시군구!$X162="","자료無",IF(시군구!$X162=0,0,시군구!AC162/시군구!$X162))</f>
        <v>0.15789473684210525</v>
      </c>
      <c r="AE162" s="5">
        <f>IF(시군구!$X162="","자료無",IF(시군구!$X162=0,0,시군구!AD162/시군구!$X162))</f>
        <v>0.15037593984962405</v>
      </c>
      <c r="AF162" s="32">
        <f t="shared" si="147"/>
        <v>0.99999999999999989</v>
      </c>
      <c r="AG162" s="5">
        <f>IF(시군구!$AE162="","자료無",IF(시군구!$AE162=0,0,시군구!AF162/시군구!$AE162))</f>
        <v>0.1</v>
      </c>
      <c r="AH162" s="5"/>
      <c r="AI162" s="5">
        <f>IF(시군구!$AE162="","자료無",IF(시군구!$AE162=0,0,시군구!AH162/시군구!$AE162))</f>
        <v>0.47499999999999998</v>
      </c>
      <c r="AJ162" s="5">
        <f>IF(시군구!$AE162="","자료無",IF(시군구!$AE162=0,0,시군구!AI162/시군구!$AE162))</f>
        <v>0.22500000000000001</v>
      </c>
      <c r="AK162" s="5">
        <f>IF(시군구!$AE162="","자료無",IF(시군구!$AE162=0,0,시군구!AJ162/시군구!$AE162))</f>
        <v>0.125</v>
      </c>
      <c r="AL162" s="5">
        <f>IF(시군구!$AE162="","자료無",IF(시군구!$AE162=0,0,시군구!AK162/시군구!$AE162))</f>
        <v>7.4999999999999997E-2</v>
      </c>
      <c r="AM162" s="32">
        <f t="shared" si="148"/>
        <v>1</v>
      </c>
      <c r="AN162" s="5">
        <f>IF(시군구!$AL162="","자료無",IF(시군구!$AL162=0,0,시군구!AM162/시군구!$AL162))</f>
        <v>2.3809523809523808E-2</v>
      </c>
      <c r="AO162" s="5"/>
      <c r="AP162" s="5">
        <f>IF(시군구!$AL162="","자료無",IF(시군구!$AL162=0,0,시군구!AO162/시군구!$AL162))</f>
        <v>0.47619047619047616</v>
      </c>
      <c r="AQ162" s="5">
        <f>IF(시군구!$AL162="","자료無",IF(시군구!$AL162=0,0,시군구!AP162/시군구!$AL162))</f>
        <v>0.45238095238095238</v>
      </c>
      <c r="AR162" s="5">
        <f>IF(시군구!$AL162="","자료無",IF(시군구!$AL162=0,0,시군구!AQ162/시군구!$AL162))</f>
        <v>4.7619047619047616E-2</v>
      </c>
      <c r="AS162" s="5">
        <f>IF(시군구!$AL162="","자료無",IF(시군구!$AL162=0,0,시군구!AR162/시군구!$AL162))</f>
        <v>0</v>
      </c>
    </row>
    <row r="163" spans="1:45" outlineLevel="1">
      <c r="A163" s="55" t="s">
        <v>215</v>
      </c>
      <c r="B163" s="67"/>
      <c r="C163" s="68"/>
      <c r="D163" s="69"/>
      <c r="E163" s="70">
        <f>SUBTOTAL(1,E148:E162)</f>
        <v>9.603946218773271E-2</v>
      </c>
      <c r="F163" s="70"/>
      <c r="G163" s="70">
        <f>SUBTOTAL(1,G148:G162)</f>
        <v>0.36577771240333362</v>
      </c>
      <c r="H163" s="70">
        <f t="shared" ref="H163:J163" si="149">SUBTOTAL(1,H148:H162)</f>
        <v>0.27177107964258584</v>
      </c>
      <c r="I163" s="70">
        <f t="shared" si="149"/>
        <v>0.18808130505921122</v>
      </c>
      <c r="J163" s="70">
        <f t="shared" si="149"/>
        <v>7.8330440707136642E-2</v>
      </c>
      <c r="K163" s="69"/>
      <c r="L163" s="70">
        <f t="shared" ref="L163" si="150">SUBTOTAL(1,L148:L162)</f>
        <v>6.1946552814674261E-3</v>
      </c>
      <c r="M163" s="70"/>
      <c r="N163" s="70">
        <f t="shared" ref="N163" si="151">SUBTOTAL(1,N148:N162)</f>
        <v>0.27789591098974842</v>
      </c>
      <c r="O163" s="70">
        <f t="shared" ref="O163" si="152">SUBTOTAL(1,O148:O162)</f>
        <v>0.48374536726484979</v>
      </c>
      <c r="P163" s="70">
        <f t="shared" ref="P163" si="153">SUBTOTAL(1,P148:P162)</f>
        <v>0.12969309722579042</v>
      </c>
      <c r="Q163" s="70">
        <f t="shared" ref="Q163" si="154">SUBTOTAL(1,Q148:Q162)</f>
        <v>0.10247096923814383</v>
      </c>
      <c r="R163" s="69"/>
      <c r="S163" s="70">
        <f t="shared" ref="S163" si="155">SUBTOTAL(1,S148:S162)</f>
        <v>1.9142572283150547E-3</v>
      </c>
      <c r="T163" s="70"/>
      <c r="U163" s="70">
        <f t="shared" ref="U163" si="156">SUBTOTAL(1,U148:U162)</f>
        <v>0.15379657133803018</v>
      </c>
      <c r="V163" s="70">
        <f t="shared" ref="V163" si="157">SUBTOTAL(1,V148:V162)</f>
        <v>0.38368880671062028</v>
      </c>
      <c r="W163" s="70">
        <f t="shared" ref="W163" si="158">SUBTOTAL(1,W148:W162)</f>
        <v>0.24296758646922853</v>
      </c>
      <c r="X163" s="70">
        <f t="shared" ref="X163" si="159">SUBTOTAL(1,X148:X162)</f>
        <v>0.21763277825380586</v>
      </c>
      <c r="Y163" s="69"/>
      <c r="Z163" s="70">
        <f t="shared" ref="Z163" si="160">SUBTOTAL(1,Z148:Z162)</f>
        <v>4.6691787730562415E-2</v>
      </c>
      <c r="AA163" s="70"/>
      <c r="AB163" s="70">
        <f t="shared" ref="AB163" si="161">SUBTOTAL(1,AB148:AB162)</f>
        <v>0.28594896062960851</v>
      </c>
      <c r="AC163" s="70">
        <f t="shared" ref="AC163" si="162">SUBTOTAL(1,AC148:AC162)</f>
        <v>0.35304677534922468</v>
      </c>
      <c r="AD163" s="70">
        <f t="shared" ref="AD163" si="163">SUBTOTAL(1,AD148:AD162)</f>
        <v>0.19535976905633676</v>
      </c>
      <c r="AE163" s="70">
        <f t="shared" ref="AE163" si="164">SUBTOTAL(1,AE148:AE162)</f>
        <v>0.1189527072342676</v>
      </c>
      <c r="AF163" s="69"/>
      <c r="AG163" s="70">
        <f t="shared" ref="AG163" si="165">SUBTOTAL(1,AG148:AG162)</f>
        <v>5.1305128046036957E-2</v>
      </c>
      <c r="AH163" s="70"/>
      <c r="AI163" s="70">
        <f t="shared" ref="AI163" si="166">SUBTOTAL(1,AI148:AI162)</f>
        <v>0.41202200509679382</v>
      </c>
      <c r="AJ163" s="70">
        <f t="shared" ref="AJ163" si="167">SUBTOTAL(1,AJ148:AJ162)</f>
        <v>0.30074906025920173</v>
      </c>
      <c r="AK163" s="70">
        <f t="shared" ref="AK163" si="168">SUBTOTAL(1,AK148:AK162)</f>
        <v>0.14833800041640316</v>
      </c>
      <c r="AL163" s="70">
        <f t="shared" ref="AL163" si="169">SUBTOTAL(1,AL148:AL162)</f>
        <v>8.7585806181564238E-2</v>
      </c>
      <c r="AM163" s="69"/>
      <c r="AN163" s="70">
        <f t="shared" ref="AN163" si="170">SUBTOTAL(1,AN148:AN162)</f>
        <v>2.4352467178554136E-2</v>
      </c>
      <c r="AO163" s="70"/>
      <c r="AP163" s="70">
        <f t="shared" ref="AP163" si="171">SUBTOTAL(1,AP148:AP162)</f>
        <v>0.31113420226078004</v>
      </c>
      <c r="AQ163" s="70">
        <f t="shared" ref="AQ163" si="172">SUBTOTAL(1,AQ148:AQ162)</f>
        <v>0.38464608303493297</v>
      </c>
      <c r="AR163" s="70">
        <f t="shared" ref="AR163" si="173">SUBTOTAL(1,AR148:AR162)</f>
        <v>0.17924928302698284</v>
      </c>
      <c r="AS163" s="70">
        <f t="shared" ref="AS163" si="174">SUBTOTAL(1,AS148:AS162)</f>
        <v>0.10061796449874992</v>
      </c>
    </row>
    <row r="164" spans="1:45">
      <c r="B164" s="28" t="s">
        <v>216</v>
      </c>
      <c r="C164" s="89" t="s">
        <v>217</v>
      </c>
      <c r="D164" s="30">
        <f t="shared" si="143"/>
        <v>1</v>
      </c>
      <c r="E164" s="5">
        <f>IF(시군구!$C164="","자료無",IF(시군구!$C164=0,0,시군구!D164/시군구!$C164))</f>
        <v>7.1684587813620068E-2</v>
      </c>
      <c r="F164" s="5"/>
      <c r="G164" s="5">
        <f>IF(시군구!$C164="","자료無",IF(시군구!$C164=0,0,시군구!F164/시군구!$C164))</f>
        <v>0.2915173237753883</v>
      </c>
      <c r="H164" s="5">
        <f>IF(시군구!$C164="","자료無",IF(시군구!$C164=0,0,시군구!G164/시군구!$C164))</f>
        <v>0.33572281959378736</v>
      </c>
      <c r="I164" s="5">
        <f>IF(시군구!$C164="","자료無",IF(시군구!$C164=0,0,시군구!H164/시군구!$C164))</f>
        <v>0.21744324970131421</v>
      </c>
      <c r="J164" s="5">
        <f>IF(시군구!$C164="","자료無",IF(시군구!$C164=0,0,시군구!I164/시군구!$C164))</f>
        <v>8.3632019115890077E-2</v>
      </c>
      <c r="K164" s="32">
        <f t="shared" si="144"/>
        <v>1</v>
      </c>
      <c r="L164" s="5">
        <f>IF(시군구!$J164="","자료無",IF(시군구!$J164=0,0,시군구!K164/시군구!$J164))</f>
        <v>0</v>
      </c>
      <c r="M164" s="5"/>
      <c r="N164" s="5">
        <f>IF(시군구!$J164="","자료無",IF(시군구!$J164=0,0,시군구!M164/시군구!$J164))</f>
        <v>0.140625</v>
      </c>
      <c r="O164" s="5">
        <f>IF(시군구!$J164="","자료無",IF(시군구!$J164=0,0,시군구!N164/시군구!$J164))</f>
        <v>0.40625</v>
      </c>
      <c r="P164" s="5">
        <f>IF(시군구!$J164="","자료無",IF(시군구!$J164=0,0,시군구!O164/시군구!$J164))</f>
        <v>0.296875</v>
      </c>
      <c r="Q164" s="5">
        <f>IF(시군구!$J164="","자료無",IF(시군구!$J164=0,0,시군구!P164/시군구!$J164))</f>
        <v>0.15625</v>
      </c>
      <c r="R164" s="32">
        <f t="shared" si="145"/>
        <v>1</v>
      </c>
      <c r="S164" s="5">
        <f>IF(시군구!$Q164="","자료無",IF(시군구!$Q164=0,0,시군구!R164/시군구!$Q164))</f>
        <v>1.1494252873563218E-2</v>
      </c>
      <c r="T164" s="5"/>
      <c r="U164" s="5">
        <f>IF(시군구!$Q164="","자료無",IF(시군구!$Q164=0,0,시군구!T164/시군구!$Q164))</f>
        <v>0.10344827586206896</v>
      </c>
      <c r="V164" s="5">
        <f>IF(시군구!$Q164="","자료無",IF(시군구!$Q164=0,0,시군구!U164/시군구!$Q164))</f>
        <v>0.43678160919540232</v>
      </c>
      <c r="W164" s="5">
        <f>IF(시군구!$Q164="","자료無",IF(시군구!$Q164=0,0,시군구!V164/시군구!$Q164))</f>
        <v>9.1954022988505746E-2</v>
      </c>
      <c r="X164" s="33">
        <f>IF(시군구!$Q164="","자료無",IF(시군구!$Q164=0,0,시군구!W164/시군구!$Q164))</f>
        <v>0.35632183908045978</v>
      </c>
      <c r="Y164" s="32">
        <f t="shared" si="146"/>
        <v>1.0000000000000002</v>
      </c>
      <c r="Z164" s="5">
        <f>IF(시군구!$X164="","자료無",IF(시군구!$X164=0,0,시군구!Y164/시군구!$X164))</f>
        <v>8.1300813008130079E-2</v>
      </c>
      <c r="AA164" s="5"/>
      <c r="AB164" s="5">
        <f>IF(시군구!$X164="","자료無",IF(시군구!$X164=0,0,시군구!AA164/시군구!$X164))</f>
        <v>0.26016260162601629</v>
      </c>
      <c r="AC164" s="5">
        <f>IF(시군구!$X164="","자료無",IF(시군구!$X164=0,0,시군구!AB164/시군구!$X164))</f>
        <v>0.28048780487804881</v>
      </c>
      <c r="AD164" s="5">
        <f>IF(시군구!$X164="","자료無",IF(시군구!$X164=0,0,시군구!AC164/시군구!$X164))</f>
        <v>0.28048780487804881</v>
      </c>
      <c r="AE164" s="5">
        <f>IF(시군구!$X164="","자료無",IF(시군구!$X164=0,0,시군구!AD164/시군구!$X164))</f>
        <v>9.7560975609756101E-2</v>
      </c>
      <c r="AF164" s="32">
        <f t="shared" si="147"/>
        <v>1</v>
      </c>
      <c r="AG164" s="5">
        <f>IF(시군구!$AE164="","자료無",IF(시군구!$AE164=0,0,시군구!AF164/시군구!$AE164))</f>
        <v>8.6956521739130432E-2</v>
      </c>
      <c r="AH164" s="5"/>
      <c r="AI164" s="5">
        <f>IF(시군구!$AE164="","자료無",IF(시군구!$AE164=0,0,시군구!AH164/시군구!$AE164))</f>
        <v>0.17391304347826086</v>
      </c>
      <c r="AJ164" s="5">
        <f>IF(시군구!$AE164="","자료無",IF(시군구!$AE164=0,0,시군구!AI164/시군구!$AE164))</f>
        <v>0.30434782608695654</v>
      </c>
      <c r="AK164" s="5">
        <f>IF(시군구!$AE164="","자료無",IF(시군구!$AE164=0,0,시군구!AJ164/시군구!$AE164))</f>
        <v>0.21739130434782608</v>
      </c>
      <c r="AL164" s="5">
        <f>IF(시군구!$AE164="","자료無",IF(시군구!$AE164=0,0,시군구!AK164/시군구!$AE164))</f>
        <v>0.21739130434782608</v>
      </c>
      <c r="AM164" s="32">
        <f t="shared" si="148"/>
        <v>1</v>
      </c>
      <c r="AN164" s="5">
        <f>IF(시군구!$AL164="","자료無",IF(시군구!$AL164=0,0,시군구!AM164/시군구!$AL164))</f>
        <v>7.4999999999999997E-2</v>
      </c>
      <c r="AO164" s="5"/>
      <c r="AP164" s="5">
        <f>IF(시군구!$AL164="","자료無",IF(시군구!$AL164=0,0,시군구!AO164/시군구!$AL164))</f>
        <v>0.25</v>
      </c>
      <c r="AQ164" s="5">
        <f>IF(시군구!$AL164="","자료無",IF(시군구!$AL164=0,0,시군구!AP164/시군구!$AL164))</f>
        <v>0.27500000000000002</v>
      </c>
      <c r="AR164" s="5">
        <f>IF(시군구!$AL164="","자료無",IF(시군구!$AL164=0,0,시군구!AQ164/시군구!$AL164))</f>
        <v>0.27500000000000002</v>
      </c>
      <c r="AS164" s="5">
        <f>IF(시군구!$AL164="","자료無",IF(시군구!$AL164=0,0,시군구!AR164/시군구!$AL164))</f>
        <v>0.125</v>
      </c>
    </row>
    <row r="165" spans="1:45">
      <c r="B165" s="28" t="s">
        <v>216</v>
      </c>
      <c r="C165" s="89" t="s">
        <v>218</v>
      </c>
      <c r="D165" s="30">
        <f t="shared" si="143"/>
        <v>1</v>
      </c>
      <c r="E165" s="5">
        <f>IF(시군구!$C165="","자료無",IF(시군구!$C165=0,0,시군구!D165/시군구!$C165))</f>
        <v>9.8591549295774641E-2</v>
      </c>
      <c r="F165" s="5"/>
      <c r="G165" s="5">
        <f>IF(시군구!$C165="","자료無",IF(시군구!$C165=0,0,시군구!F165/시군구!$C165))</f>
        <v>0.28169014084507044</v>
      </c>
      <c r="H165" s="5">
        <f>IF(시군구!$C165="","자료無",IF(시군구!$C165=0,0,시군구!G165/시군구!$C165))</f>
        <v>0.36971830985915494</v>
      </c>
      <c r="I165" s="5">
        <f>IF(시군구!$C165="","자료無",IF(시군구!$C165=0,0,시군구!H165/시군구!$C165))</f>
        <v>0.17077464788732394</v>
      </c>
      <c r="J165" s="5">
        <f>IF(시군구!$C165="","자료無",IF(시군구!$C165=0,0,시군구!I165/시군구!$C165))</f>
        <v>7.9225352112676062E-2</v>
      </c>
      <c r="K165" s="32">
        <f t="shared" si="144"/>
        <v>1</v>
      </c>
      <c r="L165" s="5">
        <f>IF(시군구!$J165="","자료無",IF(시군구!$J165=0,0,시군구!K165/시군구!$J165))</f>
        <v>0</v>
      </c>
      <c r="M165" s="5"/>
      <c r="N165" s="5">
        <f>IF(시군구!$J165="","자료無",IF(시군구!$J165=0,0,시군구!M165/시군구!$J165))</f>
        <v>0.22448979591836735</v>
      </c>
      <c r="O165" s="5">
        <f>IF(시군구!$J165="","자료無",IF(시군구!$J165=0,0,시군구!N165/시군구!$J165))</f>
        <v>0.53061224489795922</v>
      </c>
      <c r="P165" s="5">
        <f>IF(시군구!$J165="","자료無",IF(시군구!$J165=0,0,시군구!O165/시군구!$J165))</f>
        <v>0.12244897959183673</v>
      </c>
      <c r="Q165" s="5">
        <f>IF(시군구!$J165="","자료無",IF(시군구!$J165=0,0,시군구!P165/시군구!$J165))</f>
        <v>0.12244897959183673</v>
      </c>
      <c r="R165" s="32">
        <f t="shared" si="145"/>
        <v>1</v>
      </c>
      <c r="S165" s="5">
        <f>IF(시군구!$Q165="","자료無",IF(시군구!$Q165=0,0,시군구!R165/시군구!$Q165))</f>
        <v>7.0921985815602835E-3</v>
      </c>
      <c r="T165" s="5"/>
      <c r="U165" s="5">
        <f>IF(시군구!$Q165="","자료無",IF(시군구!$Q165=0,0,시군구!T165/시군구!$Q165))</f>
        <v>0.14184397163120568</v>
      </c>
      <c r="V165" s="5">
        <f>IF(시군구!$Q165="","자료無",IF(시군구!$Q165=0,0,시군구!U165/시군구!$Q165))</f>
        <v>0.3475177304964539</v>
      </c>
      <c r="W165" s="5">
        <f>IF(시군구!$Q165="","자료無",IF(시군구!$Q165=0,0,시군구!V165/시군구!$Q165))</f>
        <v>0.19858156028368795</v>
      </c>
      <c r="X165" s="33">
        <f>IF(시군구!$Q165="","자료無",IF(시군구!$Q165=0,0,시군구!W165/시군구!$Q165))</f>
        <v>0.30496453900709219</v>
      </c>
      <c r="Y165" s="32">
        <f t="shared" si="146"/>
        <v>1</v>
      </c>
      <c r="Z165" s="5">
        <f>IF(시군구!$X165="","자료無",IF(시군구!$X165=0,0,시군구!Y165/시군구!$X165))</f>
        <v>6.6666666666666666E-2</v>
      </c>
      <c r="AA165" s="5"/>
      <c r="AB165" s="5">
        <f>IF(시군구!$X165="","자료無",IF(시군구!$X165=0,0,시군구!AA165/시군구!$X165))</f>
        <v>0.29696969696969699</v>
      </c>
      <c r="AC165" s="5">
        <f>IF(시군구!$X165="","자료無",IF(시군구!$X165=0,0,시군구!AB165/시군구!$X165))</f>
        <v>0.33939393939393941</v>
      </c>
      <c r="AD165" s="5">
        <f>IF(시군구!$X165="","자료無",IF(시군구!$X165=0,0,시군구!AC165/시군구!$X165))</f>
        <v>0.15151515151515152</v>
      </c>
      <c r="AE165" s="5">
        <f>IF(시군구!$X165="","자료無",IF(시군구!$X165=0,0,시군구!AD165/시군구!$X165))</f>
        <v>0.14545454545454545</v>
      </c>
      <c r="AF165" s="32">
        <f t="shared" si="147"/>
        <v>1</v>
      </c>
      <c r="AG165" s="5">
        <f>IF(시군구!$AE165="","자료無",IF(시군구!$AE165=0,0,시군구!AF165/시군구!$AE165))</f>
        <v>6.6666666666666666E-2</v>
      </c>
      <c r="AH165" s="5"/>
      <c r="AI165" s="5">
        <f>IF(시군구!$AE165="","자료無",IF(시군구!$AE165=0,0,시군구!AH165/시군구!$AE165))</f>
        <v>0.35555555555555557</v>
      </c>
      <c r="AJ165" s="5">
        <f>IF(시군구!$AE165="","자료無",IF(시군구!$AE165=0,0,시군구!AI165/시군구!$AE165))</f>
        <v>0.2</v>
      </c>
      <c r="AK165" s="5">
        <f>IF(시군구!$AE165="","자료無",IF(시군구!$AE165=0,0,시군구!AJ165/시군구!$AE165))</f>
        <v>0.24444444444444444</v>
      </c>
      <c r="AL165" s="5">
        <f>IF(시군구!$AE165="","자료無",IF(시군구!$AE165=0,0,시군구!AK165/시군구!$AE165))</f>
        <v>0.13333333333333333</v>
      </c>
      <c r="AM165" s="32">
        <f t="shared" si="148"/>
        <v>1</v>
      </c>
      <c r="AN165" s="5">
        <f>IF(시군구!$AL165="","자료無",IF(시군구!$AL165=0,0,시군구!AM165/시군구!$AL165))</f>
        <v>2.2727272727272728E-2</v>
      </c>
      <c r="AO165" s="5"/>
      <c r="AP165" s="5">
        <f>IF(시군구!$AL165="","자료無",IF(시군구!$AL165=0,0,시군구!AO165/시군구!$AL165))</f>
        <v>0.40909090909090912</v>
      </c>
      <c r="AQ165" s="5">
        <f>IF(시군구!$AL165="","자료無",IF(시군구!$AL165=0,0,시군구!AP165/시군구!$AL165))</f>
        <v>0.34090909090909088</v>
      </c>
      <c r="AR165" s="5">
        <f>IF(시군구!$AL165="","자료無",IF(시군구!$AL165=0,0,시군구!AQ165/시군구!$AL165))</f>
        <v>9.0909090909090912E-2</v>
      </c>
      <c r="AS165" s="5">
        <f>IF(시군구!$AL165="","자료無",IF(시군구!$AL165=0,0,시군구!AR165/시군구!$AL165))</f>
        <v>0.13636363636363635</v>
      </c>
    </row>
    <row r="166" spans="1:45">
      <c r="B166" s="28" t="s">
        <v>216</v>
      </c>
      <c r="C166" s="87" t="s">
        <v>219</v>
      </c>
      <c r="D166" s="30">
        <f t="shared" si="143"/>
        <v>1</v>
      </c>
      <c r="E166" s="5">
        <f>IF(시군구!$C166="","자료無",IF(시군구!$C166=0,0,시군구!D166/시군구!$C166))</f>
        <v>9.125475285171103E-2</v>
      </c>
      <c r="F166" s="5"/>
      <c r="G166" s="5">
        <f>IF(시군구!$C166="","자료無",IF(시군구!$C166=0,0,시군구!F166/시군구!$C166))</f>
        <v>0.30988593155893535</v>
      </c>
      <c r="H166" s="5">
        <f>IF(시군구!$C166="","자료無",IF(시군구!$C166=0,0,시군구!G166/시군구!$C166))</f>
        <v>0.31749049429657794</v>
      </c>
      <c r="I166" s="5">
        <f>IF(시군구!$C166="","자료無",IF(시군구!$C166=0,0,시군구!H166/시군구!$C166))</f>
        <v>0.18441064638783269</v>
      </c>
      <c r="J166" s="5">
        <f>IF(시군구!$C166="","자료無",IF(시군구!$C166=0,0,시군구!I166/시군구!$C166))</f>
        <v>9.6958174904942962E-2</v>
      </c>
      <c r="K166" s="32">
        <f t="shared" si="144"/>
        <v>1</v>
      </c>
      <c r="L166" s="5">
        <f>IF(시군구!$J166="","자료無",IF(시군구!$J166=0,0,시군구!K166/시군구!$J166))</f>
        <v>0</v>
      </c>
      <c r="M166" s="5"/>
      <c r="N166" s="5">
        <f>IF(시군구!$J166="","자료無",IF(시군구!$J166=0,0,시군구!M166/시군구!$J166))</f>
        <v>0.16417910447761194</v>
      </c>
      <c r="O166" s="5">
        <f>IF(시군구!$J166="","자료無",IF(시군구!$J166=0,0,시군구!N166/시군구!$J166))</f>
        <v>0.31343283582089554</v>
      </c>
      <c r="P166" s="5">
        <f>IF(시군구!$J166="","자료無",IF(시군구!$J166=0,0,시군구!O166/시군구!$J166))</f>
        <v>0.32835820895522388</v>
      </c>
      <c r="Q166" s="5">
        <f>IF(시군구!$J166="","자료無",IF(시군구!$J166=0,0,시군구!P166/시군구!$J166))</f>
        <v>0.19402985074626866</v>
      </c>
      <c r="R166" s="32">
        <f t="shared" si="145"/>
        <v>1</v>
      </c>
      <c r="S166" s="5">
        <f>IF(시군구!$Q166="","자료無",IF(시군구!$Q166=0,0,시군구!R166/시군구!$Q166))</f>
        <v>1.4598540145985401E-2</v>
      </c>
      <c r="T166" s="5"/>
      <c r="U166" s="5">
        <f>IF(시군구!$Q166="","자료無",IF(시군구!$Q166=0,0,시군구!T166/시군구!$Q166))</f>
        <v>0.13868613138686131</v>
      </c>
      <c r="V166" s="5">
        <f>IF(시군구!$Q166="","자료無",IF(시군구!$Q166=0,0,시군구!U166/시군구!$Q166))</f>
        <v>0.24817518248175183</v>
      </c>
      <c r="W166" s="5">
        <f>IF(시군구!$Q166="","자료無",IF(시군구!$Q166=0,0,시군구!V166/시군구!$Q166))</f>
        <v>0.10948905109489052</v>
      </c>
      <c r="X166" s="33">
        <f>IF(시군구!$Q166="","자료無",IF(시군구!$Q166=0,0,시군구!W166/시군구!$Q166))</f>
        <v>0.48905109489051096</v>
      </c>
      <c r="Y166" s="32">
        <f t="shared" si="146"/>
        <v>1</v>
      </c>
      <c r="Z166" s="5">
        <f>IF(시군구!$X166="","자료無",IF(시군구!$X166=0,0,시군구!Y166/시군구!$X166))</f>
        <v>7.7380952380952384E-2</v>
      </c>
      <c r="AA166" s="5"/>
      <c r="AB166" s="5">
        <f>IF(시군구!$X166="","자료無",IF(시군구!$X166=0,0,시군구!AA166/시군구!$X166))</f>
        <v>0.24404761904761904</v>
      </c>
      <c r="AC166" s="5">
        <f>IF(시군구!$X166="","자료無",IF(시군구!$X166=0,0,시군구!AB166/시군구!$X166))</f>
        <v>0.27380952380952384</v>
      </c>
      <c r="AD166" s="5">
        <f>IF(시군구!$X166="","자료無",IF(시군구!$X166=0,0,시군구!AC166/시군구!$X166))</f>
        <v>0.2857142857142857</v>
      </c>
      <c r="AE166" s="5">
        <f>IF(시군구!$X166="","자료無",IF(시군구!$X166=0,0,시군구!AD166/시군구!$X166))</f>
        <v>0.11904761904761904</v>
      </c>
      <c r="AF166" s="32">
        <f t="shared" si="147"/>
        <v>1</v>
      </c>
      <c r="AG166" s="5">
        <f>IF(시군구!$AE166="","자료無",IF(시군구!$AE166=0,0,시군구!AF166/시군구!$AE166))</f>
        <v>7.407407407407407E-2</v>
      </c>
      <c r="AH166" s="5"/>
      <c r="AI166" s="5">
        <f>IF(시군구!$AE166="","자료無",IF(시군구!$AE166=0,0,시군구!AH166/시군구!$AE166))</f>
        <v>0.3888888888888889</v>
      </c>
      <c r="AJ166" s="5">
        <f>IF(시군구!$AE166="","자료無",IF(시군구!$AE166=0,0,시군구!AI166/시군구!$AE166))</f>
        <v>0.35185185185185186</v>
      </c>
      <c r="AK166" s="5">
        <f>IF(시군구!$AE166="","자료無",IF(시군구!$AE166=0,0,시군구!AJ166/시군구!$AE166))</f>
        <v>0.12962962962962962</v>
      </c>
      <c r="AL166" s="5">
        <f>IF(시군구!$AE166="","자료無",IF(시군구!$AE166=0,0,시군구!AK166/시군구!$AE166))</f>
        <v>5.5555555555555552E-2</v>
      </c>
      <c r="AM166" s="32">
        <f t="shared" si="148"/>
        <v>1</v>
      </c>
      <c r="AN166" s="5">
        <f>IF(시군구!$AL166="","자료無",IF(시군구!$AL166=0,0,시군구!AM166/시군구!$AL166))</f>
        <v>3.125E-2</v>
      </c>
      <c r="AO166" s="5"/>
      <c r="AP166" s="5">
        <f>IF(시군구!$AL166="","자료無",IF(시군구!$AL166=0,0,시군구!AO166/시군구!$AL166))</f>
        <v>0.171875</v>
      </c>
      <c r="AQ166" s="5">
        <f>IF(시군구!$AL166="","자료無",IF(시군구!$AL166=0,0,시군구!AP166/시군구!$AL166))</f>
        <v>0.203125</v>
      </c>
      <c r="AR166" s="5">
        <f>IF(시군구!$AL166="","자료無",IF(시군구!$AL166=0,0,시군구!AQ166/시군구!$AL166))</f>
        <v>0.453125</v>
      </c>
      <c r="AS166" s="5">
        <f>IF(시군구!$AL166="","자료無",IF(시군구!$AL166=0,0,시군구!AR166/시군구!$AL166))</f>
        <v>0.140625</v>
      </c>
    </row>
    <row r="167" spans="1:45">
      <c r="B167" s="28" t="s">
        <v>216</v>
      </c>
      <c r="C167" s="89" t="s">
        <v>220</v>
      </c>
      <c r="D167" s="30">
        <f t="shared" si="143"/>
        <v>1</v>
      </c>
      <c r="E167" s="5">
        <f>IF(시군구!$C167="","자료無",IF(시군구!$C167=0,0,시군구!D167/시군구!$C167))</f>
        <v>7.3394495412844041E-2</v>
      </c>
      <c r="F167" s="5"/>
      <c r="G167" s="5">
        <f>IF(시군구!$C167="","자료無",IF(시군구!$C167=0,0,시군구!F167/시군구!$C167))</f>
        <v>0.27752293577981652</v>
      </c>
      <c r="H167" s="5">
        <f>IF(시군구!$C167="","자료無",IF(시군구!$C167=0,0,시군구!G167/시군구!$C167))</f>
        <v>0.28211009174311924</v>
      </c>
      <c r="I167" s="5">
        <f>IF(시군구!$C167="","자료無",IF(시군구!$C167=0,0,시군구!H167/시군구!$C167))</f>
        <v>0.20642201834862386</v>
      </c>
      <c r="J167" s="5">
        <f>IF(시군구!$C167="","자료無",IF(시군구!$C167=0,0,시군구!I167/시군구!$C167))</f>
        <v>0.16055045871559634</v>
      </c>
      <c r="K167" s="32">
        <f t="shared" si="144"/>
        <v>1</v>
      </c>
      <c r="L167" s="5">
        <f>IF(시군구!$J167="","자료無",IF(시군구!$J167=0,0,시군구!K167/시군구!$J167))</f>
        <v>4.2553191489361701E-2</v>
      </c>
      <c r="M167" s="5"/>
      <c r="N167" s="5">
        <f>IF(시군구!$J167="","자료無",IF(시군구!$J167=0,0,시군구!M167/시군구!$J167))</f>
        <v>0.1702127659574468</v>
      </c>
      <c r="O167" s="5">
        <f>IF(시군구!$J167="","자료無",IF(시군구!$J167=0,0,시군구!N167/시군구!$J167))</f>
        <v>0.57446808510638303</v>
      </c>
      <c r="P167" s="5">
        <f>IF(시군구!$J167="","자료無",IF(시군구!$J167=0,0,시군구!O167/시군구!$J167))</f>
        <v>0.19148936170212766</v>
      </c>
      <c r="Q167" s="5">
        <f>IF(시군구!$J167="","자료無",IF(시군구!$J167=0,0,시군구!P167/시군구!$J167))</f>
        <v>2.1276595744680851E-2</v>
      </c>
      <c r="R167" s="32">
        <f t="shared" si="145"/>
        <v>1</v>
      </c>
      <c r="S167" s="5">
        <f>IF(시군구!$Q167="","자료無",IF(시군구!$Q167=0,0,시군구!R167/시군구!$Q167))</f>
        <v>1.0101010101010102E-2</v>
      </c>
      <c r="T167" s="5"/>
      <c r="U167" s="5">
        <f>IF(시군구!$Q167="","자료無",IF(시군구!$Q167=0,0,시군구!T167/시군구!$Q167))</f>
        <v>0.10101010101010101</v>
      </c>
      <c r="V167" s="5">
        <f>IF(시군구!$Q167="","자료無",IF(시군구!$Q167=0,0,시군구!U167/시군구!$Q167))</f>
        <v>0.33333333333333331</v>
      </c>
      <c r="W167" s="5">
        <f>IF(시군구!$Q167="","자료無",IF(시군구!$Q167=0,0,시군구!V167/시군구!$Q167))</f>
        <v>0.14141414141414141</v>
      </c>
      <c r="X167" s="33">
        <f>IF(시군구!$Q167="","자료無",IF(시군구!$Q167=0,0,시군구!W167/시군구!$Q167))</f>
        <v>0.41414141414141414</v>
      </c>
      <c r="Y167" s="32">
        <f t="shared" si="146"/>
        <v>1.0000000000000002</v>
      </c>
      <c r="Z167" s="5">
        <f>IF(시군구!$X167="","자료無",IF(시군구!$X167=0,0,시군구!Y167/시군구!$X167))</f>
        <v>7.1428571428571425E-2</v>
      </c>
      <c r="AA167" s="5"/>
      <c r="AB167" s="5">
        <f>IF(시군구!$X167="","자료無",IF(시군구!$X167=0,0,시군구!AA167/시군구!$X167))</f>
        <v>0.25892857142857145</v>
      </c>
      <c r="AC167" s="5">
        <f>IF(시군구!$X167="","자료無",IF(시군구!$X167=0,0,시군구!AB167/시군구!$X167))</f>
        <v>0.32142857142857145</v>
      </c>
      <c r="AD167" s="5">
        <f>IF(시군구!$X167="","자료無",IF(시군구!$X167=0,0,시군구!AC167/시군구!$X167))</f>
        <v>0.1875</v>
      </c>
      <c r="AE167" s="5">
        <f>IF(시군구!$X167="","자료無",IF(시군구!$X167=0,0,시군구!AD167/시군구!$X167))</f>
        <v>0.16071428571428573</v>
      </c>
      <c r="AF167" s="32">
        <f t="shared" si="147"/>
        <v>0.99999999999999989</v>
      </c>
      <c r="AG167" s="5">
        <f>IF(시군구!$AE167="","자료無",IF(시군구!$AE167=0,0,시군구!AF167/시군구!$AE167))</f>
        <v>0.11267605633802817</v>
      </c>
      <c r="AH167" s="5"/>
      <c r="AI167" s="5">
        <f>IF(시군구!$AE167="","자료無",IF(시군구!$AE167=0,0,시군구!AH167/시군구!$AE167))</f>
        <v>0.323943661971831</v>
      </c>
      <c r="AJ167" s="5">
        <f>IF(시군구!$AE167="","자료無",IF(시군구!$AE167=0,0,시군구!AI167/시군구!$AE167))</f>
        <v>0.23943661971830985</v>
      </c>
      <c r="AK167" s="5">
        <f>IF(시군구!$AE167="","자료無",IF(시군구!$AE167=0,0,시군구!AJ167/시군구!$AE167))</f>
        <v>0.21126760563380281</v>
      </c>
      <c r="AL167" s="5">
        <f>IF(시군구!$AE167="","자료無",IF(시군구!$AE167=0,0,시군구!AK167/시군구!$AE167))</f>
        <v>0.11267605633802817</v>
      </c>
      <c r="AM167" s="32">
        <f t="shared" si="148"/>
        <v>1</v>
      </c>
      <c r="AN167" s="5">
        <f>IF(시군구!$AL167="","자료無",IF(시군구!$AL167=0,0,시군구!AM167/시군구!$AL167))</f>
        <v>3.9215686274509803E-2</v>
      </c>
      <c r="AO167" s="5"/>
      <c r="AP167" s="5">
        <f>IF(시군구!$AL167="","자료無",IF(시군구!$AL167=0,0,시군구!AO167/시군구!$AL167))</f>
        <v>0.19607843137254902</v>
      </c>
      <c r="AQ167" s="5">
        <f>IF(시군구!$AL167="","자료無",IF(시군구!$AL167=0,0,시군구!AP167/시군구!$AL167))</f>
        <v>0.25490196078431371</v>
      </c>
      <c r="AR167" s="5">
        <f>IF(시군구!$AL167="","자료無",IF(시군구!$AL167=0,0,시군구!AQ167/시군구!$AL167))</f>
        <v>0.45098039215686275</v>
      </c>
      <c r="AS167" s="5">
        <f>IF(시군구!$AL167="","자료無",IF(시군구!$AL167=0,0,시군구!AR167/시군구!$AL167))</f>
        <v>5.8823529411764705E-2</v>
      </c>
    </row>
    <row r="168" spans="1:45">
      <c r="B168" s="28" t="s">
        <v>216</v>
      </c>
      <c r="C168" s="89" t="s">
        <v>221</v>
      </c>
      <c r="D168" s="30">
        <f t="shared" si="143"/>
        <v>1</v>
      </c>
      <c r="E168" s="5">
        <f>IF(시군구!$C168="","자료無",IF(시군구!$C168=0,0,시군구!D168/시군구!$C168))</f>
        <v>9.3333333333333338E-2</v>
      </c>
      <c r="F168" s="5"/>
      <c r="G168" s="5">
        <f>IF(시군구!$C168="","자료無",IF(시군구!$C168=0,0,시군구!F168/시군구!$C168))</f>
        <v>0.24</v>
      </c>
      <c r="H168" s="5">
        <f>IF(시군구!$C168="","자료無",IF(시군구!$C168=0,0,시군구!G168/시군구!$C168))</f>
        <v>0.25066666666666665</v>
      </c>
      <c r="I168" s="5">
        <f>IF(시군구!$C168="","자료無",IF(시군구!$C168=0,0,시군구!H168/시군구!$C168))</f>
        <v>0.22666666666666666</v>
      </c>
      <c r="J168" s="5">
        <f>IF(시군구!$C168="","자료無",IF(시군구!$C168=0,0,시군구!I168/시군구!$C168))</f>
        <v>0.18933333333333333</v>
      </c>
      <c r="K168" s="32">
        <f t="shared" si="144"/>
        <v>0.99999999999999989</v>
      </c>
      <c r="L168" s="5">
        <f>IF(시군구!$J168="","자료無",IF(시군구!$J168=0,0,시군구!K168/시군구!$J168))</f>
        <v>0</v>
      </c>
      <c r="M168" s="5"/>
      <c r="N168" s="5">
        <f>IF(시군구!$J168="","자료無",IF(시군구!$J168=0,0,시군구!M168/시군구!$J168))</f>
        <v>0.26666666666666666</v>
      </c>
      <c r="O168" s="5">
        <f>IF(시군구!$J168="","자료無",IF(시군구!$J168=0,0,시군구!N168/시군구!$J168))</f>
        <v>0.3</v>
      </c>
      <c r="P168" s="5">
        <f>IF(시군구!$J168="","자료無",IF(시군구!$J168=0,0,시군구!O168/시군구!$J168))</f>
        <v>0.33333333333333331</v>
      </c>
      <c r="Q168" s="5">
        <f>IF(시군구!$J168="","자료無",IF(시군구!$J168=0,0,시군구!P168/시군구!$J168))</f>
        <v>0.1</v>
      </c>
      <c r="R168" s="32">
        <f t="shared" si="145"/>
        <v>1</v>
      </c>
      <c r="S168" s="5">
        <f>IF(시군구!$Q168="","자료無",IF(시군구!$Q168=0,0,시군구!R168/시군구!$Q168))</f>
        <v>0</v>
      </c>
      <c r="T168" s="5"/>
      <c r="U168" s="5">
        <f>IF(시군구!$Q168="","자료無",IF(시군구!$Q168=0,0,시군구!T168/시군구!$Q168))</f>
        <v>9.0909090909090912E-2</v>
      </c>
      <c r="V168" s="5">
        <f>IF(시군구!$Q168="","자료無",IF(시군구!$Q168=0,0,시군구!U168/시군구!$Q168))</f>
        <v>0.31168831168831168</v>
      </c>
      <c r="W168" s="5">
        <f>IF(시군구!$Q168="","자료無",IF(시군구!$Q168=0,0,시군구!V168/시군구!$Q168))</f>
        <v>0.20779220779220781</v>
      </c>
      <c r="X168" s="33">
        <f>IF(시군구!$Q168="","자료無",IF(시군구!$Q168=0,0,시군구!W168/시군구!$Q168))</f>
        <v>0.38961038961038963</v>
      </c>
      <c r="Y168" s="32">
        <f t="shared" si="146"/>
        <v>1</v>
      </c>
      <c r="Z168" s="5">
        <f>IF(시군구!$X168="","자료無",IF(시군구!$X168=0,0,시군구!Y168/시군구!$X168))</f>
        <v>7.3394495412844041E-2</v>
      </c>
      <c r="AA168" s="5"/>
      <c r="AB168" s="5">
        <f>IF(시군구!$X168="","자료無",IF(시군구!$X168=0,0,시군구!AA168/시군구!$X168))</f>
        <v>0.26605504587155965</v>
      </c>
      <c r="AC168" s="5">
        <f>IF(시군구!$X168="","자료無",IF(시군구!$X168=0,0,시군구!AB168/시군구!$X168))</f>
        <v>0.29357798165137616</v>
      </c>
      <c r="AD168" s="5">
        <f>IF(시군구!$X168="","자료無",IF(시군구!$X168=0,0,시군구!AC168/시군구!$X168))</f>
        <v>0.26605504587155965</v>
      </c>
      <c r="AE168" s="5">
        <f>IF(시군구!$X168="","자료無",IF(시군구!$X168=0,0,시군구!AD168/시군구!$X168))</f>
        <v>0.10091743119266056</v>
      </c>
      <c r="AF168" s="32">
        <f t="shared" si="147"/>
        <v>1</v>
      </c>
      <c r="AG168" s="5">
        <f>IF(시군구!$AE168="","자료無",IF(시군구!$AE168=0,0,시군구!AF168/시군구!$AE168))</f>
        <v>3.4883720930232558E-2</v>
      </c>
      <c r="AH168" s="5"/>
      <c r="AI168" s="5">
        <f>IF(시군구!$AE168="","자료無",IF(시군구!$AE168=0,0,시군구!AH168/시군구!$AE168))</f>
        <v>0.34883720930232559</v>
      </c>
      <c r="AJ168" s="5">
        <f>IF(시군구!$AE168="","자료無",IF(시군구!$AE168=0,0,시군구!AI168/시군구!$AE168))</f>
        <v>0.31395348837209303</v>
      </c>
      <c r="AK168" s="5">
        <f>IF(시군구!$AE168="","자료無",IF(시군구!$AE168=0,0,시군구!AJ168/시군구!$AE168))</f>
        <v>0.23255813953488372</v>
      </c>
      <c r="AL168" s="5">
        <f>IF(시군구!$AE168="","자료無",IF(시군구!$AE168=0,0,시군구!AK168/시군구!$AE168))</f>
        <v>6.9767441860465115E-2</v>
      </c>
      <c r="AM168" s="32">
        <f t="shared" si="148"/>
        <v>1</v>
      </c>
      <c r="AN168" s="5">
        <f>IF(시군구!$AL168="","자료無",IF(시군구!$AL168=0,0,시군구!AM168/시군구!$AL168))</f>
        <v>3.7037037037037035E-2</v>
      </c>
      <c r="AO168" s="5"/>
      <c r="AP168" s="5">
        <f>IF(시군구!$AL168="","자료無",IF(시군구!$AL168=0,0,시군구!AO168/시군구!$AL168))</f>
        <v>0.16666666666666666</v>
      </c>
      <c r="AQ168" s="5">
        <f>IF(시군구!$AL168="","자료無",IF(시군구!$AL168=0,0,시군구!AP168/시군구!$AL168))</f>
        <v>0.29629629629629628</v>
      </c>
      <c r="AR168" s="5">
        <f>IF(시군구!$AL168="","자료無",IF(시군구!$AL168=0,0,시군구!AQ168/시군구!$AL168))</f>
        <v>0.29629629629629628</v>
      </c>
      <c r="AS168" s="5">
        <f>IF(시군구!$AL168="","자료無",IF(시군구!$AL168=0,0,시군구!AR168/시군구!$AL168))</f>
        <v>0.20370370370370369</v>
      </c>
    </row>
    <row r="169" spans="1:45">
      <c r="B169" s="28" t="s">
        <v>216</v>
      </c>
      <c r="C169" s="89" t="s">
        <v>222</v>
      </c>
      <c r="D169" s="30">
        <f t="shared" si="143"/>
        <v>1</v>
      </c>
      <c r="E169" s="5">
        <f>IF(시군구!$C169="","자료無",IF(시군구!$C169=0,0,시군구!D169/시군구!$C169))</f>
        <v>9.06801007556675E-2</v>
      </c>
      <c r="F169" s="5"/>
      <c r="G169" s="5">
        <f>IF(시군구!$C169="","자료無",IF(시군구!$C169=0,0,시군구!F169/시군구!$C169))</f>
        <v>0.27455919395465994</v>
      </c>
      <c r="H169" s="5">
        <f>IF(시군구!$C169="","자료無",IF(시군구!$C169=0,0,시군구!G169/시군구!$C169))</f>
        <v>0.33249370277078083</v>
      </c>
      <c r="I169" s="5">
        <f>IF(시군구!$C169="","자료無",IF(시군구!$C169=0,0,시군구!H169/시군구!$C169))</f>
        <v>0.23929471032745592</v>
      </c>
      <c r="J169" s="5">
        <f>IF(시군구!$C169="","자료無",IF(시군구!$C169=0,0,시군구!I169/시군구!$C169))</f>
        <v>6.2972292191435769E-2</v>
      </c>
      <c r="K169" s="32">
        <f t="shared" si="144"/>
        <v>1</v>
      </c>
      <c r="L169" s="5">
        <f>IF(시군구!$J169="","자료無",IF(시군구!$J169=0,0,시군구!K169/시군구!$J169))</f>
        <v>0</v>
      </c>
      <c r="M169" s="5"/>
      <c r="N169" s="5">
        <f>IF(시군구!$J169="","자료無",IF(시군구!$J169=0,0,시군구!M169/시군구!$J169))</f>
        <v>0.23529411764705882</v>
      </c>
      <c r="O169" s="5">
        <f>IF(시군구!$J169="","자료無",IF(시군구!$J169=0,0,시군구!N169/시군구!$J169))</f>
        <v>0.52941176470588236</v>
      </c>
      <c r="P169" s="5">
        <f>IF(시군구!$J169="","자료無",IF(시군구!$J169=0,0,시군구!O169/시군구!$J169))</f>
        <v>0.23529411764705882</v>
      </c>
      <c r="Q169" s="5">
        <f>IF(시군구!$J169="","자료無",IF(시군구!$J169=0,0,시군구!P169/시군구!$J169))</f>
        <v>0</v>
      </c>
      <c r="R169" s="32">
        <f t="shared" si="145"/>
        <v>1</v>
      </c>
      <c r="S169" s="5">
        <f>IF(시군구!$Q169="","자료無",IF(시군구!$Q169=0,0,시군구!R169/시군구!$Q169))</f>
        <v>0</v>
      </c>
      <c r="T169" s="5"/>
      <c r="U169" s="5">
        <f>IF(시군구!$Q169="","자료無",IF(시군구!$Q169=0,0,시군구!T169/시군구!$Q169))</f>
        <v>8.98876404494382E-2</v>
      </c>
      <c r="V169" s="5">
        <f>IF(시군구!$Q169="","자료無",IF(시군구!$Q169=0,0,시군구!U169/시군구!$Q169))</f>
        <v>0.4606741573033708</v>
      </c>
      <c r="W169" s="5">
        <f>IF(시군구!$Q169="","자료無",IF(시군구!$Q169=0,0,시군구!V169/시군구!$Q169))</f>
        <v>0.16853932584269662</v>
      </c>
      <c r="X169" s="33">
        <f>IF(시군구!$Q169="","자료無",IF(시군구!$Q169=0,0,시군구!W169/시군구!$Q169))</f>
        <v>0.2808988764044944</v>
      </c>
      <c r="Y169" s="32">
        <f t="shared" si="146"/>
        <v>1</v>
      </c>
      <c r="Z169" s="5">
        <f>IF(시군구!$X169="","자료無",IF(시군구!$X169=0,0,시군구!Y169/시군구!$X169))</f>
        <v>7.2916666666666671E-2</v>
      </c>
      <c r="AA169" s="5"/>
      <c r="AB169" s="5">
        <f>IF(시군구!$X169="","자료無",IF(시군구!$X169=0,0,시군구!AA169/시군구!$X169))</f>
        <v>0.23958333333333334</v>
      </c>
      <c r="AC169" s="5">
        <f>IF(시군구!$X169="","자료無",IF(시군구!$X169=0,0,시군구!AB169/시군구!$X169))</f>
        <v>0.28125</v>
      </c>
      <c r="AD169" s="5">
        <f>IF(시군구!$X169="","자료無",IF(시군구!$X169=0,0,시군구!AC169/시군구!$X169))</f>
        <v>0.375</v>
      </c>
      <c r="AE169" s="5">
        <f>IF(시군구!$X169="","자료無",IF(시군구!$X169=0,0,시군구!AD169/시군구!$X169))</f>
        <v>3.125E-2</v>
      </c>
      <c r="AF169" s="32">
        <f t="shared" si="147"/>
        <v>1</v>
      </c>
      <c r="AG169" s="5">
        <f>IF(시군구!$AE169="","자료無",IF(시군구!$AE169=0,0,시군구!AF169/시군구!$AE169))</f>
        <v>6.6666666666666666E-2</v>
      </c>
      <c r="AH169" s="5"/>
      <c r="AI169" s="5">
        <f>IF(시군구!$AE169="","자료無",IF(시군구!$AE169=0,0,시군구!AH169/시군구!$AE169))</f>
        <v>0.48888888888888887</v>
      </c>
      <c r="AJ169" s="5">
        <f>IF(시군구!$AE169="","자료無",IF(시군구!$AE169=0,0,시군구!AI169/시군구!$AE169))</f>
        <v>0.17777777777777778</v>
      </c>
      <c r="AK169" s="5">
        <f>IF(시군구!$AE169="","자료無",IF(시군구!$AE169=0,0,시군구!AJ169/시군구!$AE169))</f>
        <v>0.15555555555555556</v>
      </c>
      <c r="AL169" s="5">
        <f>IF(시군구!$AE169="","자료無",IF(시군구!$AE169=0,0,시군구!AK169/시군구!$AE169))</f>
        <v>0.1111111111111111</v>
      </c>
      <c r="AM169" s="32">
        <f t="shared" si="148"/>
        <v>1</v>
      </c>
      <c r="AN169" s="5">
        <f>IF(시군구!$AL169="","자료無",IF(시군구!$AL169=0,0,시군구!AM169/시군구!$AL169))</f>
        <v>2.3809523809523808E-2</v>
      </c>
      <c r="AO169" s="5"/>
      <c r="AP169" s="5">
        <f>IF(시군구!$AL169="","자료無",IF(시군구!$AL169=0,0,시군구!AO169/시군구!$AL169))</f>
        <v>0.14285714285714285</v>
      </c>
      <c r="AQ169" s="5">
        <f>IF(시군구!$AL169="","자료無",IF(시군구!$AL169=0,0,시군구!AP169/시군구!$AL169))</f>
        <v>0.30952380952380953</v>
      </c>
      <c r="AR169" s="5">
        <f>IF(시군구!$AL169="","자료無",IF(시군구!$AL169=0,0,시군구!AQ169/시군구!$AL169))</f>
        <v>0.30952380952380953</v>
      </c>
      <c r="AS169" s="5">
        <f>IF(시군구!$AL169="","자료無",IF(시군구!$AL169=0,0,시군구!AR169/시군구!$AL169))</f>
        <v>0.21428571428571427</v>
      </c>
    </row>
    <row r="170" spans="1:45">
      <c r="B170" s="28" t="s">
        <v>216</v>
      </c>
      <c r="C170" s="89" t="s">
        <v>223</v>
      </c>
      <c r="D170" s="30">
        <f t="shared" si="143"/>
        <v>1</v>
      </c>
      <c r="E170" s="5">
        <f>IF(시군구!$C170="","자료無",IF(시군구!$C170=0,0,시군구!D170/시군구!$C170))</f>
        <v>8.8983050847457626E-2</v>
      </c>
      <c r="F170" s="5"/>
      <c r="G170" s="5">
        <f>IF(시군구!$C170="","자료無",IF(시군구!$C170=0,0,시군구!F170/시군구!$C170))</f>
        <v>0.2711864406779661</v>
      </c>
      <c r="H170" s="5">
        <f>IF(시군구!$C170="","자료無",IF(시군구!$C170=0,0,시군구!G170/시군구!$C170))</f>
        <v>0.20338983050847459</v>
      </c>
      <c r="I170" s="5">
        <f>IF(시군구!$C170="","자료無",IF(시군구!$C170=0,0,시군구!H170/시군구!$C170))</f>
        <v>0.21610169491525424</v>
      </c>
      <c r="J170" s="5">
        <f>IF(시군구!$C170="","자료無",IF(시군구!$C170=0,0,시군구!I170/시군구!$C170))</f>
        <v>0.22033898305084745</v>
      </c>
      <c r="K170" s="32">
        <f t="shared" si="144"/>
        <v>1</v>
      </c>
      <c r="L170" s="5">
        <f>IF(시군구!$J170="","자료無",IF(시군구!$J170=0,0,시군구!K170/시군구!$J170))</f>
        <v>0</v>
      </c>
      <c r="M170" s="5"/>
      <c r="N170" s="5">
        <f>IF(시군구!$J170="","자료無",IF(시군구!$J170=0,0,시군구!M170/시군구!$J170))</f>
        <v>0.24324324324324326</v>
      </c>
      <c r="O170" s="5">
        <f>IF(시군구!$J170="","자료無",IF(시군구!$J170=0,0,시군구!N170/시군구!$J170))</f>
        <v>0.64864864864864868</v>
      </c>
      <c r="P170" s="5">
        <f>IF(시군구!$J170="","자료無",IF(시군구!$J170=0,0,시군구!O170/시군구!$J170))</f>
        <v>2.7027027027027029E-2</v>
      </c>
      <c r="Q170" s="5">
        <f>IF(시군구!$J170="","자료無",IF(시군구!$J170=0,0,시군구!P170/시군구!$J170))</f>
        <v>8.1081081081081086E-2</v>
      </c>
      <c r="R170" s="32">
        <f t="shared" si="145"/>
        <v>1</v>
      </c>
      <c r="S170" s="5">
        <f>IF(시군구!$Q170="","자료無",IF(시군구!$Q170=0,0,시군구!R170/시군구!$Q170))</f>
        <v>0</v>
      </c>
      <c r="T170" s="5"/>
      <c r="U170" s="5">
        <f>IF(시군구!$Q170="","자료無",IF(시군구!$Q170=0,0,시군구!T170/시군구!$Q170))</f>
        <v>0.13559322033898305</v>
      </c>
      <c r="V170" s="5">
        <f>IF(시군구!$Q170="","자료無",IF(시군구!$Q170=0,0,시군구!U170/시군구!$Q170))</f>
        <v>0.52542372881355937</v>
      </c>
      <c r="W170" s="5">
        <f>IF(시군구!$Q170="","자료無",IF(시군구!$Q170=0,0,시군구!V170/시군구!$Q170))</f>
        <v>8.4745762711864403E-2</v>
      </c>
      <c r="X170" s="33">
        <f>IF(시군구!$Q170="","자료無",IF(시군구!$Q170=0,0,시군구!W170/시군구!$Q170))</f>
        <v>0.25423728813559321</v>
      </c>
      <c r="Y170" s="32">
        <f t="shared" si="146"/>
        <v>0.99999999999999989</v>
      </c>
      <c r="Z170" s="5">
        <f>IF(시군구!$X170="","자료無",IF(시군구!$X170=0,0,시군구!Y170/시군구!$X170))</f>
        <v>7.4468085106382975E-2</v>
      </c>
      <c r="AA170" s="5"/>
      <c r="AB170" s="5">
        <f>IF(시군구!$X170="","자료無",IF(시군구!$X170=0,0,시군구!AA170/시군구!$X170))</f>
        <v>0.27659574468085107</v>
      </c>
      <c r="AC170" s="5">
        <f>IF(시군구!$X170="","자료無",IF(시군구!$X170=0,0,시군구!AB170/시군구!$X170))</f>
        <v>0.40425531914893614</v>
      </c>
      <c r="AD170" s="5">
        <f>IF(시군구!$X170="","자료無",IF(시군구!$X170=0,0,시군구!AC170/시군구!$X170))</f>
        <v>0.18085106382978725</v>
      </c>
      <c r="AE170" s="5">
        <f>IF(시군구!$X170="","자료無",IF(시군구!$X170=0,0,시군구!AD170/시군구!$X170))</f>
        <v>6.3829787234042548E-2</v>
      </c>
      <c r="AF170" s="32">
        <f t="shared" si="147"/>
        <v>1</v>
      </c>
      <c r="AG170" s="5">
        <f>IF(시군구!$AE170="","자료無",IF(시군구!$AE170=0,0,시군구!AF170/시군구!$AE170))</f>
        <v>1.9607843137254902E-2</v>
      </c>
      <c r="AH170" s="5"/>
      <c r="AI170" s="5">
        <f>IF(시군구!$AE170="","자료無",IF(시군구!$AE170=0,0,시군구!AH170/시군구!$AE170))</f>
        <v>0.45098039215686275</v>
      </c>
      <c r="AJ170" s="5">
        <f>IF(시군구!$AE170="","자료無",IF(시군구!$AE170=0,0,시군구!AI170/시군구!$AE170))</f>
        <v>0.19607843137254902</v>
      </c>
      <c r="AK170" s="5">
        <f>IF(시군구!$AE170="","자료無",IF(시군구!$AE170=0,0,시군구!AJ170/시군구!$AE170))</f>
        <v>0.19607843137254902</v>
      </c>
      <c r="AL170" s="5">
        <f>IF(시군구!$AE170="","자료無",IF(시군구!$AE170=0,0,시군구!AK170/시군구!$AE170))</f>
        <v>0.13725490196078433</v>
      </c>
      <c r="AM170" s="32">
        <f t="shared" si="148"/>
        <v>0.99999999999999989</v>
      </c>
      <c r="AN170" s="5">
        <f>IF(시군구!$AL170="","자료無",IF(시군구!$AL170=0,0,시군구!AM170/시군구!$AL170))</f>
        <v>2.564102564102564E-2</v>
      </c>
      <c r="AO170" s="5"/>
      <c r="AP170" s="5">
        <f>IF(시군구!$AL170="","자료無",IF(시군구!$AL170=0,0,시군구!AO170/시군구!$AL170))</f>
        <v>7.6923076923076927E-2</v>
      </c>
      <c r="AQ170" s="5">
        <f>IF(시군구!$AL170="","자료無",IF(시군구!$AL170=0,0,시군구!AP170/시군구!$AL170))</f>
        <v>0.28205128205128205</v>
      </c>
      <c r="AR170" s="5">
        <f>IF(시군구!$AL170="","자료無",IF(시군구!$AL170=0,0,시군구!AQ170/시군구!$AL170))</f>
        <v>0.51282051282051277</v>
      </c>
      <c r="AS170" s="5">
        <f>IF(시군구!$AL170="","자료無",IF(시군구!$AL170=0,0,시군구!AR170/시군구!$AL170))</f>
        <v>0.10256410256410256</v>
      </c>
    </row>
    <row r="171" spans="1:45">
      <c r="B171" s="28" t="s">
        <v>216</v>
      </c>
      <c r="C171" s="89" t="s">
        <v>224</v>
      </c>
      <c r="D171" s="30">
        <f t="shared" si="143"/>
        <v>1</v>
      </c>
      <c r="E171" s="5">
        <f>IF(시군구!$C171="","자료無",IF(시군구!$C171=0,0,시군구!D171/시군구!$C171))</f>
        <v>6.4864864864864868E-2</v>
      </c>
      <c r="F171" s="5"/>
      <c r="G171" s="5">
        <f>IF(시군구!$C171="","자료無",IF(시군구!$C171=0,0,시군구!F171/시군구!$C171))</f>
        <v>0.29729729729729731</v>
      </c>
      <c r="H171" s="5">
        <f>IF(시군구!$C171="","자료無",IF(시군구!$C171=0,0,시군구!G171/시군구!$C171))</f>
        <v>0.33513513513513515</v>
      </c>
      <c r="I171" s="5">
        <f>IF(시군구!$C171="","자료無",IF(시군구!$C171=0,0,시군구!H171/시군구!$C171))</f>
        <v>0.17297297297297298</v>
      </c>
      <c r="J171" s="5">
        <f>IF(시군구!$C171="","자료無",IF(시군구!$C171=0,0,시군구!I171/시군구!$C171))</f>
        <v>0.12972972972972974</v>
      </c>
      <c r="K171" s="32">
        <f t="shared" si="144"/>
        <v>1.0000000000000002</v>
      </c>
      <c r="L171" s="5">
        <f>IF(시군구!$J171="","자료無",IF(시군구!$J171=0,0,시군구!K171/시군구!$J171))</f>
        <v>0</v>
      </c>
      <c r="M171" s="5"/>
      <c r="N171" s="5">
        <f>IF(시군구!$J171="","자료無",IF(시군구!$J171=0,0,시군구!M171/시군구!$J171))</f>
        <v>0.1111111111111111</v>
      </c>
      <c r="O171" s="5">
        <f>IF(시군구!$J171="","자료無",IF(시군구!$J171=0,0,시군구!N171/시군구!$J171))</f>
        <v>0.61111111111111116</v>
      </c>
      <c r="P171" s="5">
        <f>IF(시군구!$J171="","자료無",IF(시군구!$J171=0,0,시군구!O171/시군구!$J171))</f>
        <v>0.1111111111111111</v>
      </c>
      <c r="Q171" s="5">
        <f>IF(시군구!$J171="","자료無",IF(시군구!$J171=0,0,시군구!P171/시군구!$J171))</f>
        <v>0.16666666666666666</v>
      </c>
      <c r="R171" s="32">
        <f t="shared" si="145"/>
        <v>1</v>
      </c>
      <c r="S171" s="5">
        <f>IF(시군구!$Q171="","자료無",IF(시군구!$Q171=0,0,시군구!R171/시군구!$Q171))</f>
        <v>0</v>
      </c>
      <c r="T171" s="5"/>
      <c r="U171" s="5">
        <f>IF(시군구!$Q171="","자료無",IF(시군구!$Q171=0,0,시군구!T171/시군구!$Q171))</f>
        <v>0.15625</v>
      </c>
      <c r="V171" s="5">
        <f>IF(시군구!$Q171="","자료無",IF(시군구!$Q171=0,0,시군구!U171/시군구!$Q171))</f>
        <v>0.28125</v>
      </c>
      <c r="W171" s="5">
        <f>IF(시군구!$Q171="","자료無",IF(시군구!$Q171=0,0,시군구!V171/시군구!$Q171))</f>
        <v>0.25</v>
      </c>
      <c r="X171" s="33">
        <f>IF(시군구!$Q171="","자료無",IF(시군구!$Q171=0,0,시군구!W171/시군구!$Q171))</f>
        <v>0.3125</v>
      </c>
      <c r="Y171" s="32">
        <f t="shared" si="146"/>
        <v>1</v>
      </c>
      <c r="Z171" s="5">
        <f>IF(시군구!$X171="","자료無",IF(시군구!$X171=0,0,시군구!Y171/시군구!$X171))</f>
        <v>8.1967213114754092E-2</v>
      </c>
      <c r="AA171" s="5"/>
      <c r="AB171" s="5">
        <f>IF(시군구!$X171="","자료無",IF(시군구!$X171=0,0,시군구!AA171/시군구!$X171))</f>
        <v>0.16393442622950818</v>
      </c>
      <c r="AC171" s="5">
        <f>IF(시군구!$X171="","자료無",IF(시군구!$X171=0,0,시군구!AB171/시군구!$X171))</f>
        <v>0.24590163934426229</v>
      </c>
      <c r="AD171" s="5">
        <f>IF(시군구!$X171="","자료無",IF(시군구!$X171=0,0,시군구!AC171/시군구!$X171))</f>
        <v>0.37704918032786883</v>
      </c>
      <c r="AE171" s="5">
        <f>IF(시군구!$X171="","자료無",IF(시군구!$X171=0,0,시군구!AD171/시군구!$X171))</f>
        <v>0.13114754098360656</v>
      </c>
      <c r="AF171" s="32">
        <f t="shared" si="147"/>
        <v>1</v>
      </c>
      <c r="AG171" s="5">
        <f>IF(시군구!$AE171="","자료無",IF(시군구!$AE171=0,0,시군구!AF171/시군구!$AE171))</f>
        <v>8.8888888888888892E-2</v>
      </c>
      <c r="AH171" s="5"/>
      <c r="AI171" s="5">
        <f>IF(시군구!$AE171="","자료無",IF(시군구!$AE171=0,0,시군구!AH171/시군구!$AE171))</f>
        <v>0.42222222222222222</v>
      </c>
      <c r="AJ171" s="5">
        <f>IF(시군구!$AE171="","자료無",IF(시군구!$AE171=0,0,시군구!AI171/시군구!$AE171))</f>
        <v>0.17777777777777778</v>
      </c>
      <c r="AK171" s="5">
        <f>IF(시군구!$AE171="","자료無",IF(시군구!$AE171=0,0,시군구!AJ171/시군구!$AE171))</f>
        <v>0.2</v>
      </c>
      <c r="AL171" s="5">
        <f>IF(시군구!$AE171="","자료無",IF(시군구!$AE171=0,0,시군구!AK171/시군구!$AE171))</f>
        <v>0.1111111111111111</v>
      </c>
      <c r="AM171" s="32">
        <f t="shared" si="148"/>
        <v>1</v>
      </c>
      <c r="AN171" s="5">
        <f>IF(시군구!$AL171="","자료無",IF(시군구!$AL171=0,0,시군구!AM171/시군구!$AL171))</f>
        <v>5.4054054054054057E-2</v>
      </c>
      <c r="AO171" s="5"/>
      <c r="AP171" s="5">
        <f>IF(시군구!$AL171="","자료無",IF(시군구!$AL171=0,0,시군구!AO171/시군구!$AL171))</f>
        <v>5.4054054054054057E-2</v>
      </c>
      <c r="AQ171" s="5">
        <f>IF(시군구!$AL171="","자료無",IF(시군구!$AL171=0,0,시군구!AP171/시군구!$AL171))</f>
        <v>0.13513513513513514</v>
      </c>
      <c r="AR171" s="5">
        <f>IF(시군구!$AL171="","자료無",IF(시군구!$AL171=0,0,시군구!AQ171/시군구!$AL171))</f>
        <v>0.51351351351351349</v>
      </c>
      <c r="AS171" s="5">
        <f>IF(시군구!$AL171="","자료無",IF(시군구!$AL171=0,0,시군구!AR171/시군구!$AL171))</f>
        <v>0.24324324324324326</v>
      </c>
    </row>
    <row r="172" spans="1:45">
      <c r="B172" s="28" t="s">
        <v>216</v>
      </c>
      <c r="C172" s="89" t="s">
        <v>225</v>
      </c>
      <c r="D172" s="30">
        <f t="shared" si="143"/>
        <v>0.99999999999999989</v>
      </c>
      <c r="E172" s="5">
        <f>IF(시군구!$C172="","자료無",IF(시군구!$C172=0,0,시군구!D172/시군구!$C172))</f>
        <v>6.8965517241379309E-2</v>
      </c>
      <c r="F172" s="5"/>
      <c r="G172" s="5">
        <f>IF(시군구!$C172="","자료無",IF(시군구!$C172=0,0,시군구!F172/시군구!$C172))</f>
        <v>0.30344827586206896</v>
      </c>
      <c r="H172" s="5">
        <f>IF(시군구!$C172="","자료無",IF(시군구!$C172=0,0,시군구!G172/시군구!$C172))</f>
        <v>0.27586206896551724</v>
      </c>
      <c r="I172" s="5">
        <f>IF(시군구!$C172="","자료無",IF(시군구!$C172=0,0,시군구!H172/시군구!$C172))</f>
        <v>0.19310344827586207</v>
      </c>
      <c r="J172" s="5">
        <f>IF(시군구!$C172="","자료無",IF(시군구!$C172=0,0,시군구!I172/시군구!$C172))</f>
        <v>0.15862068965517243</v>
      </c>
      <c r="K172" s="32">
        <f t="shared" si="144"/>
        <v>1</v>
      </c>
      <c r="L172" s="5">
        <f>IF(시군구!$J172="","자료無",IF(시군구!$J172=0,0,시군구!K172/시군구!$J172))</f>
        <v>0</v>
      </c>
      <c r="M172" s="5"/>
      <c r="N172" s="5">
        <f>IF(시군구!$J172="","자료無",IF(시군구!$J172=0,0,시군구!M172/시군구!$J172))</f>
        <v>0.125</v>
      </c>
      <c r="O172" s="5">
        <f>IF(시군구!$J172="","자료無",IF(시군구!$J172=0,0,시군구!N172/시군구!$J172))</f>
        <v>0.5625</v>
      </c>
      <c r="P172" s="5">
        <f>IF(시군구!$J172="","자료無",IF(시군구!$J172=0,0,시군구!O172/시군구!$J172))</f>
        <v>0.25</v>
      </c>
      <c r="Q172" s="5">
        <f>IF(시군구!$J172="","자료無",IF(시군구!$J172=0,0,시군구!P172/시군구!$J172))</f>
        <v>6.25E-2</v>
      </c>
      <c r="R172" s="32">
        <f t="shared" si="145"/>
        <v>1</v>
      </c>
      <c r="S172" s="5">
        <f>IF(시군구!$Q172="","자료無",IF(시군구!$Q172=0,0,시군구!R172/시군구!$Q172))</f>
        <v>2.6315789473684209E-2</v>
      </c>
      <c r="T172" s="5"/>
      <c r="U172" s="5">
        <f>IF(시군구!$Q172="","자료無",IF(시군구!$Q172=0,0,시군구!T172/시군구!$Q172))</f>
        <v>0.10526315789473684</v>
      </c>
      <c r="V172" s="5">
        <f>IF(시군구!$Q172="","자료無",IF(시군구!$Q172=0,0,시군구!U172/시군구!$Q172))</f>
        <v>0.26315789473684209</v>
      </c>
      <c r="W172" s="5">
        <f>IF(시군구!$Q172="","자료無",IF(시군구!$Q172=0,0,시군구!V172/시군구!$Q172))</f>
        <v>0.18421052631578946</v>
      </c>
      <c r="X172" s="33">
        <f>IF(시군구!$Q172="","자료無",IF(시군구!$Q172=0,0,시군구!W172/시군구!$Q172))</f>
        <v>0.42105263157894735</v>
      </c>
      <c r="Y172" s="32">
        <f t="shared" si="146"/>
        <v>1</v>
      </c>
      <c r="Z172" s="5">
        <f>IF(시군구!$X172="","자료無",IF(시군구!$X172=0,0,시군구!Y172/시군구!$X172))</f>
        <v>6.25E-2</v>
      </c>
      <c r="AA172" s="5"/>
      <c r="AB172" s="5">
        <f>IF(시군구!$X172="","자료無",IF(시군구!$X172=0,0,시군구!AA172/시군구!$X172))</f>
        <v>0.33333333333333331</v>
      </c>
      <c r="AC172" s="5">
        <f>IF(시군구!$X172="","자료無",IF(시군구!$X172=0,0,시군구!AB172/시군구!$X172))</f>
        <v>0.35416666666666669</v>
      </c>
      <c r="AD172" s="5">
        <f>IF(시군구!$X172="","자료無",IF(시군구!$X172=0,0,시군구!AC172/시군구!$X172))</f>
        <v>0.16666666666666666</v>
      </c>
      <c r="AE172" s="5">
        <f>IF(시군구!$X172="","자료無",IF(시군구!$X172=0,0,시군구!AD172/시군구!$X172))</f>
        <v>8.3333333333333329E-2</v>
      </c>
      <c r="AF172" s="32">
        <f t="shared" si="147"/>
        <v>1</v>
      </c>
      <c r="AG172" s="5">
        <f>IF(시군구!$AE172="","자료無",IF(시군구!$AE172=0,0,시군구!AF172/시군구!$AE172))</f>
        <v>0.16666666666666666</v>
      </c>
      <c r="AH172" s="5"/>
      <c r="AI172" s="5">
        <f>IF(시군구!$AE172="","자료無",IF(시군구!$AE172=0,0,시군구!AH172/시군구!$AE172))</f>
        <v>0.375</v>
      </c>
      <c r="AJ172" s="5">
        <f>IF(시군구!$AE172="","자료無",IF(시군구!$AE172=0,0,시군구!AI172/시군구!$AE172))</f>
        <v>0.125</v>
      </c>
      <c r="AK172" s="5">
        <f>IF(시군구!$AE172="","자료無",IF(시군구!$AE172=0,0,시군구!AJ172/시군구!$AE172))</f>
        <v>0.20833333333333334</v>
      </c>
      <c r="AL172" s="5">
        <f>IF(시군구!$AE172="","자료無",IF(시군구!$AE172=0,0,시군구!AK172/시군구!$AE172))</f>
        <v>0.125</v>
      </c>
      <c r="AM172" s="32">
        <f t="shared" si="148"/>
        <v>1</v>
      </c>
      <c r="AN172" s="5">
        <f>IF(시군구!$AL172="","자료無",IF(시군구!$AL172=0,0,시군구!AM172/시군구!$AL172))</f>
        <v>5.5555555555555552E-2</v>
      </c>
      <c r="AO172" s="5"/>
      <c r="AP172" s="5">
        <f>IF(시군구!$AL172="","자료無",IF(시군구!$AL172=0,0,시군구!AO172/시군구!$AL172))</f>
        <v>0.22222222222222221</v>
      </c>
      <c r="AQ172" s="5">
        <f>IF(시군구!$AL172="","자료無",IF(시군구!$AL172=0,0,시군구!AP172/시군구!$AL172))</f>
        <v>0.27777777777777779</v>
      </c>
      <c r="AR172" s="5">
        <f>IF(시군구!$AL172="","자료無",IF(시군구!$AL172=0,0,시군구!AQ172/시군구!$AL172))</f>
        <v>0.16666666666666666</v>
      </c>
      <c r="AS172" s="5">
        <f>IF(시군구!$AL172="","자료無",IF(시군구!$AL172=0,0,시군구!AR172/시군구!$AL172))</f>
        <v>0.27777777777777779</v>
      </c>
    </row>
    <row r="173" spans="1:45">
      <c r="B173" s="28" t="s">
        <v>216</v>
      </c>
      <c r="C173" s="86" t="s">
        <v>226</v>
      </c>
      <c r="D173" s="30">
        <f t="shared" si="143"/>
        <v>0.99999999999999989</v>
      </c>
      <c r="E173" s="5">
        <f>IF(시군구!$C173="","자료無",IF(시군구!$C173=0,0,시군구!D173/시군구!$C173))</f>
        <v>7.8431372549019607E-2</v>
      </c>
      <c r="F173" s="5"/>
      <c r="G173" s="5">
        <f>IF(시군구!$C173="","자료無",IF(시군구!$C173=0,0,시군구!F173/시군구!$C173))</f>
        <v>0.23529411764705882</v>
      </c>
      <c r="H173" s="5">
        <f>IF(시군구!$C173="","자료無",IF(시군구!$C173=0,0,시군구!G173/시군구!$C173))</f>
        <v>0.26797385620915032</v>
      </c>
      <c r="I173" s="5">
        <f>IF(시군구!$C173="","자료無",IF(시군구!$C173=0,0,시군구!H173/시군구!$C173))</f>
        <v>0.32679738562091504</v>
      </c>
      <c r="J173" s="5">
        <f>IF(시군구!$C173="","자료無",IF(시군구!$C173=0,0,시군구!I173/시군구!$C173))</f>
        <v>9.1503267973856203E-2</v>
      </c>
      <c r="K173" s="32">
        <f t="shared" si="144"/>
        <v>1</v>
      </c>
      <c r="L173" s="5">
        <f>IF(시군구!$J173="","자료無",IF(시군구!$J173=0,0,시군구!K173/시군구!$J173))</f>
        <v>0</v>
      </c>
      <c r="M173" s="5"/>
      <c r="N173" s="5">
        <f>IF(시군구!$J173="","자료無",IF(시군구!$J173=0,0,시군구!M173/시군구!$J173))</f>
        <v>0.33333333333333331</v>
      </c>
      <c r="O173" s="5">
        <f>IF(시군구!$J173="","자료無",IF(시군구!$J173=0,0,시군구!N173/시군구!$J173))</f>
        <v>0.33333333333333331</v>
      </c>
      <c r="P173" s="5">
        <f>IF(시군구!$J173="","자료無",IF(시군구!$J173=0,0,시군구!O173/시군구!$J173))</f>
        <v>8.3333333333333329E-2</v>
      </c>
      <c r="Q173" s="5">
        <f>IF(시군구!$J173="","자료無",IF(시군구!$J173=0,0,시군구!P173/시군구!$J173))</f>
        <v>0.25</v>
      </c>
      <c r="R173" s="32">
        <f t="shared" si="145"/>
        <v>1</v>
      </c>
      <c r="S173" s="5">
        <f>IF(시군구!$Q173="","자료無",IF(시군구!$Q173=0,0,시군구!R173/시군구!$Q173))</f>
        <v>0</v>
      </c>
      <c r="T173" s="5"/>
      <c r="U173" s="5">
        <f>IF(시군구!$Q173="","자료無",IF(시군구!$Q173=0,0,시군구!T173/시군구!$Q173))</f>
        <v>0.32</v>
      </c>
      <c r="V173" s="5">
        <f>IF(시군구!$Q173="","자료無",IF(시군구!$Q173=0,0,시군구!U173/시군구!$Q173))</f>
        <v>0.16</v>
      </c>
      <c r="W173" s="5">
        <f>IF(시군구!$Q173="","자료無",IF(시군구!$Q173=0,0,시군구!V173/시군구!$Q173))</f>
        <v>0.36</v>
      </c>
      <c r="X173" s="33">
        <f>IF(시군구!$Q173="","자료無",IF(시군구!$Q173=0,0,시군구!W173/시군구!$Q173))</f>
        <v>0.16</v>
      </c>
      <c r="Y173" s="32">
        <f t="shared" si="146"/>
        <v>1</v>
      </c>
      <c r="Z173" s="5">
        <f>IF(시군구!$X173="","자료無",IF(시군구!$X173=0,0,시군구!Y173/시군구!$X173))</f>
        <v>0.02</v>
      </c>
      <c r="AA173" s="5"/>
      <c r="AB173" s="5">
        <f>IF(시군구!$X173="","자료無",IF(시군구!$X173=0,0,시군구!AA173/시군구!$X173))</f>
        <v>0.32</v>
      </c>
      <c r="AC173" s="5">
        <f>IF(시군구!$X173="","자료無",IF(시군구!$X173=0,0,시군구!AB173/시군구!$X173))</f>
        <v>0.3</v>
      </c>
      <c r="AD173" s="5">
        <f>IF(시군구!$X173="","자료無",IF(시군구!$X173=0,0,시군구!AC173/시군구!$X173))</f>
        <v>0.22</v>
      </c>
      <c r="AE173" s="5">
        <f>IF(시군구!$X173="","자료無",IF(시군구!$X173=0,0,시군구!AD173/시군구!$X173))</f>
        <v>0.14000000000000001</v>
      </c>
      <c r="AF173" s="32">
        <f t="shared" si="147"/>
        <v>1</v>
      </c>
      <c r="AG173" s="5">
        <f>IF(시군구!$AE173="","자료無",IF(시군구!$AE173=0,0,시군구!AF173/시군구!$AE173))</f>
        <v>9.5238095238095233E-2</v>
      </c>
      <c r="AH173" s="5"/>
      <c r="AI173" s="5">
        <f>IF(시군구!$AE173="","자료無",IF(시군구!$AE173=0,0,시군구!AH173/시군구!$AE173))</f>
        <v>0.61904761904761907</v>
      </c>
      <c r="AJ173" s="5">
        <f>IF(시군구!$AE173="","자료無",IF(시군구!$AE173=0,0,시군구!AI173/시군구!$AE173))</f>
        <v>0.19047619047619047</v>
      </c>
      <c r="AK173" s="5">
        <f>IF(시군구!$AE173="","자료無",IF(시군구!$AE173=0,0,시군구!AJ173/시군구!$AE173))</f>
        <v>9.5238095238095233E-2</v>
      </c>
      <c r="AL173" s="5">
        <f>IF(시군구!$AE173="","자료無",IF(시군구!$AE173=0,0,시군구!AK173/시군구!$AE173))</f>
        <v>0</v>
      </c>
      <c r="AM173" s="32">
        <f t="shared" si="148"/>
        <v>1</v>
      </c>
      <c r="AN173" s="5">
        <f>IF(시군구!$AL173="","자료無",IF(시군구!$AL173=0,0,시군구!AM173/시군구!$AL173))</f>
        <v>0.04</v>
      </c>
      <c r="AO173" s="5"/>
      <c r="AP173" s="5">
        <f>IF(시군구!$AL173="","자료無",IF(시군구!$AL173=0,0,시군구!AO173/시군구!$AL173))</f>
        <v>0.4</v>
      </c>
      <c r="AQ173" s="5">
        <f>IF(시군구!$AL173="","자료無",IF(시군구!$AL173=0,0,시군구!AP173/시군구!$AL173))</f>
        <v>0.52</v>
      </c>
      <c r="AR173" s="5">
        <f>IF(시군구!$AL173="","자료無",IF(시군구!$AL173=0,0,시군구!AQ173/시군구!$AL173))</f>
        <v>0</v>
      </c>
      <c r="AS173" s="5">
        <f>IF(시군구!$AL173="","자료無",IF(시군구!$AL173=0,0,시군구!AR173/시군구!$AL173))</f>
        <v>0.04</v>
      </c>
    </row>
    <row r="174" spans="1:45">
      <c r="B174" s="28" t="s">
        <v>216</v>
      </c>
      <c r="C174" s="89" t="s">
        <v>227</v>
      </c>
      <c r="D174" s="30">
        <f t="shared" si="143"/>
        <v>1</v>
      </c>
      <c r="E174" s="5">
        <f>IF(시군구!$C174="","자료無",IF(시군구!$C174=0,0,시군구!D174/시군구!$C174))</f>
        <v>7.2463768115942032E-2</v>
      </c>
      <c r="F174" s="5"/>
      <c r="G174" s="5">
        <f>IF(시군구!$C174="","자료無",IF(시군구!$C174=0,0,시군구!F174/시군구!$C174))</f>
        <v>0.28019323671497587</v>
      </c>
      <c r="H174" s="5">
        <f>IF(시군구!$C174="","자료無",IF(시군구!$C174=0,0,시군구!G174/시군구!$C174))</f>
        <v>0.28502415458937197</v>
      </c>
      <c r="I174" s="5">
        <f>IF(시군구!$C174="","자료無",IF(시군구!$C174=0,0,시군구!H174/시군구!$C174))</f>
        <v>0.22222222222222221</v>
      </c>
      <c r="J174" s="5">
        <f>IF(시군구!$C174="","자료無",IF(시군구!$C174=0,0,시군구!I174/시군구!$C174))</f>
        <v>0.14009661835748793</v>
      </c>
      <c r="K174" s="32">
        <f t="shared" si="144"/>
        <v>1</v>
      </c>
      <c r="L174" s="5">
        <f>IF(시군구!$J174="","자료無",IF(시군구!$J174=0,0,시군구!K174/시군구!$J174))</f>
        <v>0.08</v>
      </c>
      <c r="M174" s="5"/>
      <c r="N174" s="5">
        <f>IF(시군구!$J174="","자료無",IF(시군구!$J174=0,0,시군구!M174/시군구!$J174))</f>
        <v>0.12</v>
      </c>
      <c r="O174" s="5">
        <f>IF(시군구!$J174="","자료無",IF(시군구!$J174=0,0,시군구!N174/시군구!$J174))</f>
        <v>0.44</v>
      </c>
      <c r="P174" s="5">
        <f>IF(시군구!$J174="","자료無",IF(시군구!$J174=0,0,시군구!O174/시군구!$J174))</f>
        <v>0.2</v>
      </c>
      <c r="Q174" s="5">
        <f>IF(시군구!$J174="","자료無",IF(시군구!$J174=0,0,시군구!P174/시군구!$J174))</f>
        <v>0.16</v>
      </c>
      <c r="R174" s="32">
        <f t="shared" si="145"/>
        <v>1</v>
      </c>
      <c r="S174" s="5">
        <f>IF(시군구!$Q174="","자료無",IF(시군구!$Q174=0,0,시군구!R174/시군구!$Q174))</f>
        <v>0</v>
      </c>
      <c r="T174" s="5"/>
      <c r="U174" s="5">
        <f>IF(시군구!$Q174="","자료無",IF(시군구!$Q174=0,0,시군구!T174/시군구!$Q174))</f>
        <v>0.17647058823529413</v>
      </c>
      <c r="V174" s="5">
        <f>IF(시군구!$Q174="","자료無",IF(시군구!$Q174=0,0,시군구!U174/시군구!$Q174))</f>
        <v>0.3235294117647059</v>
      </c>
      <c r="W174" s="5">
        <f>IF(시군구!$Q174="","자료無",IF(시군구!$Q174=0,0,시군구!V174/시군구!$Q174))</f>
        <v>8.8235294117647065E-2</v>
      </c>
      <c r="X174" s="33">
        <f>IF(시군구!$Q174="","자료無",IF(시군구!$Q174=0,0,시군구!W174/시군구!$Q174))</f>
        <v>0.41176470588235292</v>
      </c>
      <c r="Y174" s="32">
        <f t="shared" si="146"/>
        <v>1</v>
      </c>
      <c r="Z174" s="5">
        <f>IF(시군구!$X174="","자료無",IF(시군구!$X174=0,0,시군구!Y174/시군구!$X174))</f>
        <v>7.792207792207792E-2</v>
      </c>
      <c r="AA174" s="5"/>
      <c r="AB174" s="5">
        <f>IF(시군구!$X174="","자료無",IF(시군구!$X174=0,0,시군구!AA174/시군구!$X174))</f>
        <v>0.20779220779220781</v>
      </c>
      <c r="AC174" s="5">
        <f>IF(시군구!$X174="","자료無",IF(시군구!$X174=0,0,시군구!AB174/시군구!$X174))</f>
        <v>0.2857142857142857</v>
      </c>
      <c r="AD174" s="5">
        <f>IF(시군구!$X174="","자료無",IF(시군구!$X174=0,0,시군구!AC174/시군구!$X174))</f>
        <v>0.29870129870129869</v>
      </c>
      <c r="AE174" s="5">
        <f>IF(시군구!$X174="","자료無",IF(시군구!$X174=0,0,시군구!AD174/시군구!$X174))</f>
        <v>0.12987012987012986</v>
      </c>
      <c r="AF174" s="32">
        <f t="shared" si="147"/>
        <v>1</v>
      </c>
      <c r="AG174" s="5">
        <f>IF(시군구!$AE174="","자료無",IF(시군구!$AE174=0,0,시군구!AF174/시군구!$AE174))</f>
        <v>7.3170731707317069E-2</v>
      </c>
      <c r="AH174" s="5"/>
      <c r="AI174" s="5">
        <f>IF(시군구!$AE174="","자료無",IF(시군구!$AE174=0,0,시군구!AH174/시군구!$AE174))</f>
        <v>0.53658536585365857</v>
      </c>
      <c r="AJ174" s="5">
        <f>IF(시군구!$AE174="","자료無",IF(시군구!$AE174=0,0,시군구!AI174/시군구!$AE174))</f>
        <v>0.24390243902439024</v>
      </c>
      <c r="AK174" s="5">
        <f>IF(시군구!$AE174="","자료無",IF(시군구!$AE174=0,0,시군구!AJ174/시군구!$AE174))</f>
        <v>9.7560975609756101E-2</v>
      </c>
      <c r="AL174" s="5">
        <f>IF(시군구!$AE174="","자료無",IF(시군구!$AE174=0,0,시군구!AK174/시군구!$AE174))</f>
        <v>4.878048780487805E-2</v>
      </c>
      <c r="AM174" s="32">
        <f t="shared" si="148"/>
        <v>1</v>
      </c>
      <c r="AN174" s="5">
        <f>IF(시군구!$AL174="","자료無",IF(시군구!$AL174=0,0,시군구!AM174/시군구!$AL174))</f>
        <v>5.8823529411764705E-2</v>
      </c>
      <c r="AO174" s="5"/>
      <c r="AP174" s="5">
        <f>IF(시군구!$AL174="","자료無",IF(시군구!$AL174=0,0,시군구!AO174/시군구!$AL174))</f>
        <v>0.20588235294117646</v>
      </c>
      <c r="AQ174" s="5">
        <f>IF(시군구!$AL174="","자료無",IF(시군구!$AL174=0,0,시군구!AP174/시군구!$AL174))</f>
        <v>0.14705882352941177</v>
      </c>
      <c r="AR174" s="5">
        <f>IF(시군구!$AL174="","자료無",IF(시군구!$AL174=0,0,시군구!AQ174/시군구!$AL174))</f>
        <v>0.44117647058823528</v>
      </c>
      <c r="AS174" s="5">
        <f>IF(시군구!$AL174="","자료無",IF(시군구!$AL174=0,0,시군구!AR174/시군구!$AL174))</f>
        <v>0.14705882352941177</v>
      </c>
    </row>
    <row r="175" spans="1:45">
      <c r="B175" s="28" t="s">
        <v>216</v>
      </c>
      <c r="C175" s="86" t="s">
        <v>228</v>
      </c>
      <c r="D175" s="30">
        <f t="shared" si="143"/>
        <v>1</v>
      </c>
      <c r="E175" s="5">
        <f>IF(시군구!$C175="","자료無",IF(시군구!$C175=0,0,시군구!D175/시군구!$C175))</f>
        <v>0.1</v>
      </c>
      <c r="F175" s="5"/>
      <c r="G175" s="5">
        <f>IF(시군구!$C175="","자료無",IF(시군구!$C175=0,0,시군구!F175/시군구!$C175))</f>
        <v>0.3</v>
      </c>
      <c r="H175" s="5">
        <f>IF(시군구!$C175="","자료無",IF(시군구!$C175=0,0,시군구!G175/시군구!$C175))</f>
        <v>0.28333333333333333</v>
      </c>
      <c r="I175" s="5">
        <f>IF(시군구!$C175="","자료無",IF(시군구!$C175=0,0,시군구!H175/시군구!$C175))</f>
        <v>0.24444444444444444</v>
      </c>
      <c r="J175" s="5">
        <f>IF(시군구!$C175="","자료無",IF(시군구!$C175=0,0,시군구!I175/시군구!$C175))</f>
        <v>7.2222222222222215E-2</v>
      </c>
      <c r="K175" s="32">
        <f t="shared" si="144"/>
        <v>1</v>
      </c>
      <c r="L175" s="5">
        <f>IF(시군구!$J175="","자료無",IF(시군구!$J175=0,0,시군구!K175/시군구!$J175))</f>
        <v>0</v>
      </c>
      <c r="M175" s="5"/>
      <c r="N175" s="5">
        <f>IF(시군구!$J175="","자료無",IF(시군구!$J175=0,0,시군구!M175/시군구!$J175))</f>
        <v>0.63157894736842102</v>
      </c>
      <c r="O175" s="5">
        <f>IF(시군구!$J175="","자료無",IF(시군구!$J175=0,0,시군구!N175/시군구!$J175))</f>
        <v>0.21052631578947367</v>
      </c>
      <c r="P175" s="5">
        <f>IF(시군구!$J175="","자료無",IF(시군구!$J175=0,0,시군구!O175/시군구!$J175))</f>
        <v>0</v>
      </c>
      <c r="Q175" s="5">
        <f>IF(시군구!$J175="","자료無",IF(시군구!$J175=0,0,시군구!P175/시군구!$J175))</f>
        <v>0.15789473684210525</v>
      </c>
      <c r="R175" s="32">
        <f t="shared" si="145"/>
        <v>1</v>
      </c>
      <c r="S175" s="5">
        <f>IF(시군구!$Q175="","자료無",IF(시군구!$Q175=0,0,시군구!R175/시군구!$Q175))</f>
        <v>0</v>
      </c>
      <c r="T175" s="5"/>
      <c r="U175" s="5">
        <f>IF(시군구!$Q175="","자료無",IF(시군구!$Q175=0,0,시군구!T175/시군구!$Q175))</f>
        <v>0.25</v>
      </c>
      <c r="V175" s="5">
        <f>IF(시군구!$Q175="","자료無",IF(시군구!$Q175=0,0,시군구!U175/시군구!$Q175))</f>
        <v>0.4375</v>
      </c>
      <c r="W175" s="5">
        <f>IF(시군구!$Q175="","자료無",IF(시군구!$Q175=0,0,시군구!V175/시군구!$Q175))</f>
        <v>0.25</v>
      </c>
      <c r="X175" s="33">
        <f>IF(시군구!$Q175="","자료無",IF(시군구!$Q175=0,0,시군구!W175/시군구!$Q175))</f>
        <v>6.25E-2</v>
      </c>
      <c r="Y175" s="32">
        <f t="shared" si="146"/>
        <v>1</v>
      </c>
      <c r="Z175" s="5">
        <f>IF(시군구!$X175="","자료無",IF(시군구!$X175=0,0,시군구!Y175/시군구!$X175))</f>
        <v>3.3898305084745763E-2</v>
      </c>
      <c r="AA175" s="5"/>
      <c r="AB175" s="5">
        <f>IF(시군구!$X175="","자료無",IF(시군구!$X175=0,0,시군구!AA175/시군구!$X175))</f>
        <v>0.28813559322033899</v>
      </c>
      <c r="AC175" s="5">
        <f>IF(시군구!$X175="","자료無",IF(시군구!$X175=0,0,시군구!AB175/시군구!$X175))</f>
        <v>0.47457627118644069</v>
      </c>
      <c r="AD175" s="5">
        <f>IF(시군구!$X175="","자료無",IF(시군구!$X175=0,0,시군구!AC175/시군구!$X175))</f>
        <v>0.10169491525423729</v>
      </c>
      <c r="AE175" s="5">
        <f>IF(시군구!$X175="","자료無",IF(시군구!$X175=0,0,시군구!AD175/시군구!$X175))</f>
        <v>0.10169491525423729</v>
      </c>
      <c r="AF175" s="32">
        <f t="shared" si="147"/>
        <v>1</v>
      </c>
      <c r="AG175" s="5">
        <f>IF(시군구!$AE175="","자료無",IF(시군구!$AE175=0,0,시군구!AF175/시군구!$AE175))</f>
        <v>0.10526315789473684</v>
      </c>
      <c r="AH175" s="5"/>
      <c r="AI175" s="5">
        <f>IF(시군구!$AE175="","자료無",IF(시군구!$AE175=0,0,시군구!AH175/시군구!$AE175))</f>
        <v>0.57894736842105265</v>
      </c>
      <c r="AJ175" s="5">
        <f>IF(시군구!$AE175="","자료無",IF(시군구!$AE175=0,0,시군구!AI175/시군구!$AE175))</f>
        <v>0.18421052631578946</v>
      </c>
      <c r="AK175" s="5">
        <f>IF(시군구!$AE175="","자료無",IF(시군구!$AE175=0,0,시군구!AJ175/시군구!$AE175))</f>
        <v>7.8947368421052627E-2</v>
      </c>
      <c r="AL175" s="5">
        <f>IF(시군구!$AE175="","자료無",IF(시군구!$AE175=0,0,시군구!AK175/시군구!$AE175))</f>
        <v>5.2631578947368418E-2</v>
      </c>
      <c r="AM175" s="32">
        <f t="shared" si="148"/>
        <v>1</v>
      </c>
      <c r="AN175" s="5">
        <f>IF(시군구!$AL175="","자료無",IF(시군구!$AL175=0,0,시군구!AM175/시군구!$AL175))</f>
        <v>0</v>
      </c>
      <c r="AO175" s="5"/>
      <c r="AP175" s="5">
        <f>IF(시군구!$AL175="","자료無",IF(시군구!$AL175=0,0,시군구!AO175/시군구!$AL175))</f>
        <v>0.38709677419354838</v>
      </c>
      <c r="AQ175" s="5">
        <f>IF(시군구!$AL175="","자료無",IF(시군구!$AL175=0,0,시군구!AP175/시군구!$AL175))</f>
        <v>0.4838709677419355</v>
      </c>
      <c r="AR175" s="5">
        <f>IF(시군구!$AL175="","자료無",IF(시군구!$AL175=0,0,시군구!AQ175/시군구!$AL175))</f>
        <v>6.4516129032258063E-2</v>
      </c>
      <c r="AS175" s="5">
        <f>IF(시군구!$AL175="","자료無",IF(시군구!$AL175=0,0,시군구!AR175/시군구!$AL175))</f>
        <v>6.4516129032258063E-2</v>
      </c>
    </row>
    <row r="176" spans="1:45">
      <c r="B176" s="28" t="s">
        <v>216</v>
      </c>
      <c r="C176" s="89" t="s">
        <v>229</v>
      </c>
      <c r="D176" s="30">
        <f t="shared" si="143"/>
        <v>1</v>
      </c>
      <c r="E176" s="5">
        <f>IF(시군구!$C176="","자료無",IF(시군구!$C176=0,0,시군구!D176/시군구!$C176))</f>
        <v>7.6923076923076927E-2</v>
      </c>
      <c r="F176" s="5"/>
      <c r="G176" s="5">
        <f>IF(시군구!$C176="","자료無",IF(시군구!$C176=0,0,시군구!F176/시군구!$C176))</f>
        <v>0.2967032967032967</v>
      </c>
      <c r="H176" s="5">
        <f>IF(시군구!$C176="","자료無",IF(시군구!$C176=0,0,시군구!G176/시군구!$C176))</f>
        <v>0.26007326007326009</v>
      </c>
      <c r="I176" s="5">
        <f>IF(시군구!$C176="","자료無",IF(시군구!$C176=0,0,시군구!H176/시군구!$C176))</f>
        <v>0.22344322344322345</v>
      </c>
      <c r="J176" s="5">
        <f>IF(시군구!$C176="","자료無",IF(시군구!$C176=0,0,시군구!I176/시군구!$C176))</f>
        <v>0.14285714285714285</v>
      </c>
      <c r="K176" s="32">
        <f t="shared" si="144"/>
        <v>1</v>
      </c>
      <c r="L176" s="5">
        <f>IF(시군구!$J176="","자료無",IF(시군구!$J176=0,0,시군구!K176/시군구!$J176))</f>
        <v>0</v>
      </c>
      <c r="M176" s="5"/>
      <c r="N176" s="5">
        <f>IF(시군구!$J176="","자료無",IF(시군구!$J176=0,0,시군구!M176/시군구!$J176))</f>
        <v>0.25925925925925924</v>
      </c>
      <c r="O176" s="5">
        <f>IF(시군구!$J176="","자료無",IF(시군구!$J176=0,0,시군구!N176/시군구!$J176))</f>
        <v>0.33333333333333331</v>
      </c>
      <c r="P176" s="5">
        <f>IF(시군구!$J176="","자료無",IF(시군구!$J176=0,0,시군구!O176/시군구!$J176))</f>
        <v>0.29629629629629628</v>
      </c>
      <c r="Q176" s="5">
        <f>IF(시군구!$J176="","자료無",IF(시군구!$J176=0,0,시군구!P176/시군구!$J176))</f>
        <v>0.1111111111111111</v>
      </c>
      <c r="R176" s="32">
        <f t="shared" si="145"/>
        <v>1</v>
      </c>
      <c r="S176" s="5">
        <f>IF(시군구!$Q176="","자료無",IF(시군구!$Q176=0,0,시군구!R176/시군구!$Q176))</f>
        <v>2.0408163265306121E-2</v>
      </c>
      <c r="T176" s="5"/>
      <c r="U176" s="5">
        <f>IF(시군구!$Q176="","자료無",IF(시군구!$Q176=0,0,시군구!T176/시군구!$Q176))</f>
        <v>0.22448979591836735</v>
      </c>
      <c r="V176" s="5">
        <f>IF(시군구!$Q176="","자료無",IF(시군구!$Q176=0,0,시군구!U176/시군구!$Q176))</f>
        <v>0.32653061224489793</v>
      </c>
      <c r="W176" s="5">
        <f>IF(시군구!$Q176="","자료無",IF(시군구!$Q176=0,0,시군구!V176/시군구!$Q176))</f>
        <v>0.22448979591836735</v>
      </c>
      <c r="X176" s="33">
        <f>IF(시군구!$Q176="","자료無",IF(시군구!$Q176=0,0,시군구!W176/시군구!$Q176))</f>
        <v>0.20408163265306123</v>
      </c>
      <c r="Y176" s="32">
        <f t="shared" si="146"/>
        <v>1</v>
      </c>
      <c r="Z176" s="5">
        <f>IF(시군구!$X176="","자료無",IF(시군구!$X176=0,0,시군구!Y176/시군구!$X176))</f>
        <v>5.7142857142857141E-2</v>
      </c>
      <c r="AA176" s="5"/>
      <c r="AB176" s="5">
        <f>IF(시군구!$X176="","자료無",IF(시군구!$X176=0,0,시군구!AA176/시군구!$X176))</f>
        <v>0.2857142857142857</v>
      </c>
      <c r="AC176" s="5">
        <f>IF(시군구!$X176="","자료無",IF(시군구!$X176=0,0,시군구!AB176/시군구!$X176))</f>
        <v>0.25714285714285712</v>
      </c>
      <c r="AD176" s="5">
        <f>IF(시군구!$X176="","자료無",IF(시군구!$X176=0,0,시군구!AC176/시군구!$X176))</f>
        <v>0.24285714285714285</v>
      </c>
      <c r="AE176" s="5">
        <f>IF(시군구!$X176="","자료無",IF(시군구!$X176=0,0,시군구!AD176/시군구!$X176))</f>
        <v>0.15714285714285714</v>
      </c>
      <c r="AF176" s="32">
        <f t="shared" si="147"/>
        <v>0.99999999999999978</v>
      </c>
      <c r="AG176" s="5">
        <f>IF(시군구!$AE176="","자료無",IF(시군구!$AE176=0,0,시군구!AF176/시군구!$AE176))</f>
        <v>7.8947368421052627E-2</v>
      </c>
      <c r="AH176" s="5"/>
      <c r="AI176" s="5">
        <f>IF(시군구!$AE176="","자료無",IF(시군구!$AE176=0,0,시군구!AH176/시군구!$AE176))</f>
        <v>0.26315789473684209</v>
      </c>
      <c r="AJ176" s="5">
        <f>IF(시군구!$AE176="","자료無",IF(시군구!$AE176=0,0,시군구!AI176/시군구!$AE176))</f>
        <v>0.26315789473684209</v>
      </c>
      <c r="AK176" s="5">
        <f>IF(시군구!$AE176="","자료無",IF(시군구!$AE176=0,0,시군구!AJ176/시군구!$AE176))</f>
        <v>0.26315789473684209</v>
      </c>
      <c r="AL176" s="5">
        <f>IF(시군구!$AE176="","자료無",IF(시군구!$AE176=0,0,시군구!AK176/시군구!$AE176))</f>
        <v>0.13157894736842105</v>
      </c>
      <c r="AM176" s="32">
        <f t="shared" si="148"/>
        <v>1</v>
      </c>
      <c r="AN176" s="5">
        <f>IF(시군구!$AL176="","자료無",IF(시군구!$AL176=0,0,시군구!AM176/시군구!$AL176))</f>
        <v>2.5974025974025976E-2</v>
      </c>
      <c r="AO176" s="5"/>
      <c r="AP176" s="5">
        <f>IF(시군구!$AL176="","자료無",IF(시군구!$AL176=0,0,시군구!AO176/시군구!$AL176))</f>
        <v>0.24675324675324675</v>
      </c>
      <c r="AQ176" s="5">
        <f>IF(시군구!$AL176="","자료無",IF(시군구!$AL176=0,0,시군구!AP176/시군구!$AL176))</f>
        <v>0.32467532467532467</v>
      </c>
      <c r="AR176" s="5">
        <f>IF(시군구!$AL176="","자료無",IF(시군구!$AL176=0,0,시군구!AQ176/시군구!$AL176))</f>
        <v>0.27272727272727271</v>
      </c>
      <c r="AS176" s="5">
        <f>IF(시군구!$AL176="","자료無",IF(시군구!$AL176=0,0,시군구!AR176/시군구!$AL176))</f>
        <v>0.12987012987012986</v>
      </c>
    </row>
    <row r="177" spans="1:45">
      <c r="B177" s="28" t="s">
        <v>216</v>
      </c>
      <c r="C177" s="89" t="s">
        <v>230</v>
      </c>
      <c r="D177" s="30">
        <f t="shared" si="143"/>
        <v>1</v>
      </c>
      <c r="E177" s="5">
        <f>IF(시군구!$C177="","자료無",IF(시군구!$C177=0,0,시군구!D177/시군구!$C177))</f>
        <v>8.7136929460580909E-2</v>
      </c>
      <c r="F177" s="5"/>
      <c r="G177" s="5">
        <f>IF(시군구!$C177="","자료無",IF(시군구!$C177=0,0,시군구!F177/시군구!$C177))</f>
        <v>0.27800829875518673</v>
      </c>
      <c r="H177" s="5">
        <f>IF(시군구!$C177="","자료無",IF(시군구!$C177=0,0,시군구!G177/시군구!$C177))</f>
        <v>0.23236514522821577</v>
      </c>
      <c r="I177" s="5">
        <f>IF(시군구!$C177="","자료無",IF(시군구!$C177=0,0,시군구!H177/시군구!$C177))</f>
        <v>0.21161825726141079</v>
      </c>
      <c r="J177" s="5">
        <f>IF(시군구!$C177="","자료無",IF(시군구!$C177=0,0,시군구!I177/시군구!$C177))</f>
        <v>0.1908713692946058</v>
      </c>
      <c r="K177" s="32">
        <f t="shared" si="144"/>
        <v>0.99999999999999989</v>
      </c>
      <c r="L177" s="5">
        <f>IF(시군구!$J177="","자료無",IF(시군구!$J177=0,0,시군구!K177/시군구!$J177))</f>
        <v>0</v>
      </c>
      <c r="M177" s="5"/>
      <c r="N177" s="5">
        <f>IF(시군구!$J177="","자료無",IF(시군구!$J177=0,0,시군구!M177/시군구!$J177))</f>
        <v>4.3478260869565216E-2</v>
      </c>
      <c r="O177" s="5">
        <f>IF(시군구!$J177="","자료無",IF(시군구!$J177=0,0,시군구!N177/시군구!$J177))</f>
        <v>0.73913043478260865</v>
      </c>
      <c r="P177" s="5">
        <f>IF(시군구!$J177="","자료無",IF(시군구!$J177=0,0,시군구!O177/시군구!$J177))</f>
        <v>4.3478260869565216E-2</v>
      </c>
      <c r="Q177" s="5">
        <f>IF(시군구!$J177="","자료無",IF(시군구!$J177=0,0,시군구!P177/시군구!$J177))</f>
        <v>0.17391304347826086</v>
      </c>
      <c r="R177" s="32">
        <f t="shared" si="145"/>
        <v>1</v>
      </c>
      <c r="S177" s="5">
        <f>IF(시군구!$Q177="","자료無",IF(시군구!$Q177=0,0,시군구!R177/시군구!$Q177))</f>
        <v>0</v>
      </c>
      <c r="T177" s="5"/>
      <c r="U177" s="5">
        <f>IF(시군구!$Q177="","자료無",IF(시군구!$Q177=0,0,시군구!T177/시군구!$Q177))</f>
        <v>0.08</v>
      </c>
      <c r="V177" s="5">
        <f>IF(시군구!$Q177="","자료無",IF(시군구!$Q177=0,0,시군구!U177/시군구!$Q177))</f>
        <v>0.44</v>
      </c>
      <c r="W177" s="5">
        <f>IF(시군구!$Q177="","자료無",IF(시군구!$Q177=0,0,시군구!V177/시군구!$Q177))</f>
        <v>0.18</v>
      </c>
      <c r="X177" s="33">
        <f>IF(시군구!$Q177="","자료無",IF(시군구!$Q177=0,0,시군구!W177/시군구!$Q177))</f>
        <v>0.3</v>
      </c>
      <c r="Y177" s="32">
        <f t="shared" si="146"/>
        <v>1</v>
      </c>
      <c r="Z177" s="5">
        <f>IF(시군구!$X177="","자료無",IF(시군구!$X177=0,0,시군구!Y177/시군구!$X177))</f>
        <v>6.9444444444444448E-2</v>
      </c>
      <c r="AA177" s="5"/>
      <c r="AB177" s="5">
        <f>IF(시군구!$X177="","자료無",IF(시군구!$X177=0,0,시군구!AA177/시군구!$X177))</f>
        <v>0.25</v>
      </c>
      <c r="AC177" s="5">
        <f>IF(시군구!$X177="","자료無",IF(시군구!$X177=0,0,시군구!AB177/시군구!$X177))</f>
        <v>0.40277777777777779</v>
      </c>
      <c r="AD177" s="5">
        <f>IF(시군구!$X177="","자료無",IF(시군구!$X177=0,0,시군구!AC177/시군구!$X177))</f>
        <v>0.20833333333333334</v>
      </c>
      <c r="AE177" s="5">
        <f>IF(시군구!$X177="","자료無",IF(시군구!$X177=0,0,시군구!AD177/시군구!$X177))</f>
        <v>6.9444444444444448E-2</v>
      </c>
      <c r="AF177" s="32">
        <f t="shared" si="147"/>
        <v>1</v>
      </c>
      <c r="AG177" s="5">
        <f>IF(시군구!$AE177="","자료無",IF(시군구!$AE177=0,0,시군구!AF177/시군구!$AE177))</f>
        <v>6.3829787234042548E-2</v>
      </c>
      <c r="AH177" s="5"/>
      <c r="AI177" s="5">
        <f>IF(시군구!$AE177="","자료無",IF(시군구!$AE177=0,0,시군구!AH177/시군구!$AE177))</f>
        <v>0.5957446808510638</v>
      </c>
      <c r="AJ177" s="5">
        <f>IF(시군구!$AE177="","자료無",IF(시군구!$AE177=0,0,시군구!AI177/시군구!$AE177))</f>
        <v>0.1702127659574468</v>
      </c>
      <c r="AK177" s="5">
        <f>IF(시군구!$AE177="","자료無",IF(시군구!$AE177=0,0,시군구!AJ177/시군구!$AE177))</f>
        <v>0.10638297872340426</v>
      </c>
      <c r="AL177" s="5">
        <f>IF(시군구!$AE177="","자료無",IF(시군구!$AE177=0,0,시군구!AK177/시군구!$AE177))</f>
        <v>6.3829787234042548E-2</v>
      </c>
      <c r="AM177" s="32">
        <f t="shared" si="148"/>
        <v>1</v>
      </c>
      <c r="AN177" s="5">
        <f>IF(시군구!$AL177="","자료無",IF(시군구!$AL177=0,0,시군구!AM177/시군구!$AL177))</f>
        <v>2.9411764705882353E-2</v>
      </c>
      <c r="AO177" s="5"/>
      <c r="AP177" s="5">
        <f>IF(시군구!$AL177="","자료無",IF(시군구!$AL177=0,0,시군구!AO177/시군구!$AL177))</f>
        <v>2.9411764705882353E-2</v>
      </c>
      <c r="AQ177" s="5">
        <f>IF(시군구!$AL177="","자료無",IF(시군구!$AL177=0,0,시군구!AP177/시군구!$AL177))</f>
        <v>0.14705882352941177</v>
      </c>
      <c r="AR177" s="5">
        <f>IF(시군구!$AL177="","자료無",IF(시군구!$AL177=0,0,시군구!AQ177/시군구!$AL177))</f>
        <v>0.52941176470588236</v>
      </c>
      <c r="AS177" s="5">
        <f>IF(시군구!$AL177="","자료無",IF(시군구!$AL177=0,0,시군구!AR177/시군구!$AL177))</f>
        <v>0.26470588235294118</v>
      </c>
    </row>
    <row r="178" spans="1:45" outlineLevel="1">
      <c r="A178" s="55" t="s">
        <v>231</v>
      </c>
      <c r="B178" s="67"/>
      <c r="C178" s="68"/>
      <c r="D178" s="69"/>
      <c r="E178" s="70">
        <f>SUBTOTAL(1,E164:E177)</f>
        <v>8.2621957104662261E-2</v>
      </c>
      <c r="F178" s="70"/>
      <c r="G178" s="70">
        <f>SUBTOTAL(1,G164:G177)</f>
        <v>0.28123617782655147</v>
      </c>
      <c r="H178" s="70">
        <f t="shared" ref="H178:J178" si="175">SUBTOTAL(1,H164:H177)</f>
        <v>0.28795420492661039</v>
      </c>
      <c r="I178" s="70">
        <f t="shared" si="175"/>
        <v>0.21826539917682306</v>
      </c>
      <c r="J178" s="70">
        <f t="shared" si="175"/>
        <v>0.12992226096535278</v>
      </c>
      <c r="K178" s="69"/>
      <c r="L178" s="70">
        <f t="shared" ref="L178" si="176">SUBTOTAL(1,L164:L177)</f>
        <v>8.753799392097264E-3</v>
      </c>
      <c r="M178" s="70"/>
      <c r="N178" s="70">
        <f t="shared" ref="N178" si="177">SUBTOTAL(1,N164:N177)</f>
        <v>0.21917654327514893</v>
      </c>
      <c r="O178" s="70">
        <f t="shared" ref="O178" si="178">SUBTOTAL(1,O164:O177)</f>
        <v>0.46662557910925917</v>
      </c>
      <c r="P178" s="70">
        <f t="shared" ref="P178" si="179">SUBTOTAL(1,P164:P177)</f>
        <v>0.17993178784763669</v>
      </c>
      <c r="Q178" s="70">
        <f t="shared" ref="Q178" si="180">SUBTOTAL(1,Q164:Q177)</f>
        <v>0.12551229037585795</v>
      </c>
      <c r="R178" s="69"/>
      <c r="S178" s="70">
        <f t="shared" ref="S178" si="181">SUBTOTAL(1,S164:S177)</f>
        <v>6.4292824600792383E-3</v>
      </c>
      <c r="T178" s="70"/>
      <c r="U178" s="70">
        <f t="shared" ref="U178" si="182">SUBTOTAL(1,U164:U177)</f>
        <v>0.15098942668829626</v>
      </c>
      <c r="V178" s="70">
        <f t="shared" ref="V178" si="183">SUBTOTAL(1,V164:V177)</f>
        <v>0.34968299800418784</v>
      </c>
      <c r="W178" s="70">
        <f t="shared" ref="W178" si="184">SUBTOTAL(1,W164:W177)</f>
        <v>0.1813894063199856</v>
      </c>
      <c r="X178" s="70">
        <f t="shared" ref="X178" si="185">SUBTOTAL(1,X164:X177)</f>
        <v>0.31150888652745107</v>
      </c>
      <c r="Y178" s="69"/>
      <c r="Z178" s="70">
        <f t="shared" ref="Z178" si="186">SUBTOTAL(1,Z164:Z177)</f>
        <v>6.5745082027078114E-2</v>
      </c>
      <c r="AA178" s="70"/>
      <c r="AB178" s="70">
        <f t="shared" ref="AB178" si="187">SUBTOTAL(1,AB164:AB177)</f>
        <v>0.26366088994623726</v>
      </c>
      <c r="AC178" s="70">
        <f t="shared" ref="AC178" si="188">SUBTOTAL(1,AC164:AC177)</f>
        <v>0.32246304558162037</v>
      </c>
      <c r="AD178" s="70">
        <f t="shared" ref="AD178" si="189">SUBTOTAL(1,AD164:AD177)</f>
        <v>0.23874470635352724</v>
      </c>
      <c r="AE178" s="70">
        <f t="shared" ref="AE178" si="190">SUBTOTAL(1,AE164:AE177)</f>
        <v>0.10938627609153699</v>
      </c>
      <c r="AF178" s="69"/>
      <c r="AG178" s="70">
        <f t="shared" ref="AG178" si="191">SUBTOTAL(1,AG164:AG177)</f>
        <v>8.0966874685918094E-2</v>
      </c>
      <c r="AH178" s="70"/>
      <c r="AI178" s="70">
        <f t="shared" ref="AI178" si="192">SUBTOTAL(1,AI164:AI177)</f>
        <v>0.42297948509821953</v>
      </c>
      <c r="AJ178" s="70">
        <f t="shared" ref="AJ178" si="193">SUBTOTAL(1,AJ164:AJ177)</f>
        <v>0.2241559706762839</v>
      </c>
      <c r="AK178" s="70">
        <f t="shared" ref="AK178" si="194">SUBTOTAL(1,AK164:AK177)</f>
        <v>0.17403898261294101</v>
      </c>
      <c r="AL178" s="70">
        <f t="shared" ref="AL178" si="195">SUBTOTAL(1,AL164:AL177)</f>
        <v>9.7858686926637475E-2</v>
      </c>
      <c r="AM178" s="69"/>
      <c r="AN178" s="70">
        <f t="shared" ref="AN178" si="196">SUBTOTAL(1,AN164:AN177)</f>
        <v>3.7035676799332264E-2</v>
      </c>
      <c r="AO178" s="70"/>
      <c r="AP178" s="70">
        <f t="shared" ref="AP178" si="197">SUBTOTAL(1,AP164:AP177)</f>
        <v>0.21135083155574821</v>
      </c>
      <c r="AQ178" s="70">
        <f t="shared" ref="AQ178" si="198">SUBTOTAL(1,AQ164:AQ177)</f>
        <v>0.28552744942527064</v>
      </c>
      <c r="AR178" s="70">
        <f t="shared" ref="AR178" si="199">SUBTOTAL(1,AR164:AR177)</f>
        <v>0.31261906563860004</v>
      </c>
      <c r="AS178" s="70">
        <f t="shared" ref="AS178" si="200">SUBTOTAL(1,AS164:AS177)</f>
        <v>0.15346697658104883</v>
      </c>
    </row>
    <row r="179" spans="1:45">
      <c r="B179" s="28" t="s">
        <v>232</v>
      </c>
      <c r="C179" s="91" t="s">
        <v>233</v>
      </c>
      <c r="D179" s="30">
        <f t="shared" si="143"/>
        <v>1</v>
      </c>
      <c r="E179" s="5">
        <f>IF(시군구!$C179="","자료無",IF(시군구!$C179=0,0,시군구!D179/시군구!$C179))</f>
        <v>9.8290598290598288E-2</v>
      </c>
      <c r="F179" s="5"/>
      <c r="G179" s="5">
        <f>IF(시군구!$C179="","자료無",IF(시군구!$C179=0,0,시군구!F179/시군구!$C179))</f>
        <v>0.27777777777777779</v>
      </c>
      <c r="H179" s="5">
        <f>IF(시군구!$C179="","자료無",IF(시군구!$C179=0,0,시군구!G179/시군구!$C179))</f>
        <v>0.27991452991452992</v>
      </c>
      <c r="I179" s="5">
        <f>IF(시군구!$C179="","자료無",IF(시군구!$C179=0,0,시군구!H179/시군구!$C179))</f>
        <v>0.24145299145299146</v>
      </c>
      <c r="J179" s="5">
        <f>IF(시군구!$C179="","자료無",IF(시군구!$C179=0,0,시군구!I179/시군구!$C179))</f>
        <v>0.10256410256410256</v>
      </c>
      <c r="K179" s="32">
        <f t="shared" si="144"/>
        <v>0.99999999999999989</v>
      </c>
      <c r="L179" s="5">
        <f>IF(시군구!$J179="","자료無",IF(시군구!$J179=0,0,시군구!K179/시군구!$J179))</f>
        <v>0</v>
      </c>
      <c r="M179" s="5"/>
      <c r="N179" s="5">
        <f>IF(시군구!$J179="","자료無",IF(시군구!$J179=0,0,시군구!M179/시군구!$J179))</f>
        <v>0.16326530612244897</v>
      </c>
      <c r="O179" s="5">
        <f>IF(시군구!$J179="","자료無",IF(시군구!$J179=0,0,시군구!N179/시군구!$J179))</f>
        <v>0.5714285714285714</v>
      </c>
      <c r="P179" s="5">
        <f>IF(시군구!$J179="","자료無",IF(시군구!$J179=0,0,시군구!O179/시군구!$J179))</f>
        <v>0.18367346938775511</v>
      </c>
      <c r="Q179" s="5">
        <f>IF(시군구!$J179="","자료無",IF(시군구!$J179=0,0,시군구!P179/시군구!$J179))</f>
        <v>8.1632653061224483E-2</v>
      </c>
      <c r="R179" s="32">
        <f t="shared" si="145"/>
        <v>1</v>
      </c>
      <c r="S179" s="5">
        <f>IF(시군구!$Q179="","자료無",IF(시군구!$Q179=0,0,시군구!R179/시군구!$Q179))</f>
        <v>9.8039215686274508E-3</v>
      </c>
      <c r="T179" s="5"/>
      <c r="U179" s="5">
        <f>IF(시군구!$Q179="","자료無",IF(시군구!$Q179=0,0,시군구!T179/시군구!$Q179))</f>
        <v>9.8039215686274508E-2</v>
      </c>
      <c r="V179" s="5">
        <f>IF(시군구!$Q179="","자료無",IF(시군구!$Q179=0,0,시군구!U179/시군구!$Q179))</f>
        <v>0.36274509803921567</v>
      </c>
      <c r="W179" s="5">
        <f>IF(시군구!$Q179="","자료無",IF(시군구!$Q179=0,0,시군구!V179/시군구!$Q179))</f>
        <v>0.15686274509803921</v>
      </c>
      <c r="X179" s="33">
        <f>IF(시군구!$Q179="","자료無",IF(시군구!$Q179=0,0,시군구!W179/시군구!$Q179))</f>
        <v>0.37254901960784315</v>
      </c>
      <c r="Y179" s="32">
        <f t="shared" si="146"/>
        <v>1</v>
      </c>
      <c r="Z179" s="5">
        <f>IF(시군구!$X179="","자료無",IF(시군구!$X179=0,0,시군구!Y179/시군구!$X179))</f>
        <v>0.06</v>
      </c>
      <c r="AA179" s="5"/>
      <c r="AB179" s="5">
        <f>IF(시군구!$X179="","자료無",IF(시군구!$X179=0,0,시군구!AA179/시군구!$X179))</f>
        <v>0.20799999999999999</v>
      </c>
      <c r="AC179" s="5">
        <f>IF(시군구!$X179="","자료無",IF(시군구!$X179=0,0,시군구!AB179/시군구!$X179))</f>
        <v>0.29599999999999999</v>
      </c>
      <c r="AD179" s="5">
        <f>IF(시군구!$X179="","자료無",IF(시군구!$X179=0,0,시군구!AC179/시군구!$X179))</f>
        <v>0.23200000000000001</v>
      </c>
      <c r="AE179" s="5">
        <f>IF(시군구!$X179="","자료無",IF(시군구!$X179=0,0,시군구!AD179/시군구!$X179))</f>
        <v>0.20399999999999999</v>
      </c>
      <c r="AF179" s="32">
        <f t="shared" si="147"/>
        <v>1</v>
      </c>
      <c r="AG179" s="5">
        <f>IF(시군구!$AE179="","자료無",IF(시군구!$AE179=0,0,시군구!AF179/시군구!$AE179))</f>
        <v>0</v>
      </c>
      <c r="AH179" s="5"/>
      <c r="AI179" s="5">
        <f>IF(시군구!$AE179="","자료無",IF(시군구!$AE179=0,0,시군구!AH179/시군구!$AE179))</f>
        <v>0</v>
      </c>
      <c r="AJ179" s="5">
        <f>IF(시군구!$AE179="","자료無",IF(시군구!$AE179=0,0,시군구!AI179/시군구!$AE179))</f>
        <v>0</v>
      </c>
      <c r="AK179" s="5">
        <f>IF(시군구!$AE179="","자료無",IF(시군구!$AE179=0,0,시군구!AJ179/시군구!$AE179))</f>
        <v>0.75</v>
      </c>
      <c r="AL179" s="5">
        <f>IF(시군구!$AE179="","자료無",IF(시군구!$AE179=0,0,시군구!AK179/시군구!$AE179))</f>
        <v>0.25</v>
      </c>
      <c r="AM179" s="32">
        <f t="shared" si="148"/>
        <v>0.99999999999999989</v>
      </c>
      <c r="AN179" s="5">
        <f>IF(시군구!$AL179="","자료無",IF(시군구!$AL179=0,0,시군구!AM179/시군구!$AL179))</f>
        <v>4.9180327868852458E-2</v>
      </c>
      <c r="AO179" s="5"/>
      <c r="AP179" s="5">
        <f>IF(시군구!$AL179="","자료無",IF(시군구!$AL179=0,0,시군구!AO179/시군구!$AL179))</f>
        <v>0.21311475409836064</v>
      </c>
      <c r="AQ179" s="5">
        <f>IF(시군구!$AL179="","자료無",IF(시군구!$AL179=0,0,시군구!AP179/시군구!$AL179))</f>
        <v>0.26229508196721313</v>
      </c>
      <c r="AR179" s="5">
        <f>IF(시군구!$AL179="","자료無",IF(시군구!$AL179=0,0,시군구!AQ179/시군구!$AL179))</f>
        <v>0.39344262295081966</v>
      </c>
      <c r="AS179" s="5">
        <f>IF(시군구!$AL179="","자료無",IF(시군구!$AL179=0,0,시군구!AR179/시군구!$AL179))</f>
        <v>8.1967213114754092E-2</v>
      </c>
    </row>
    <row r="180" spans="1:45">
      <c r="B180" s="28" t="s">
        <v>232</v>
      </c>
      <c r="C180" s="91" t="s">
        <v>234</v>
      </c>
      <c r="D180" s="30">
        <f t="shared" si="143"/>
        <v>0.99999999999999989</v>
      </c>
      <c r="E180" s="5">
        <f>IF(시군구!$C180="","자료無",IF(시군구!$C180=0,0,시군구!D180/시군구!$C180))</f>
        <v>7.2727272727272724E-2</v>
      </c>
      <c r="F180" s="5"/>
      <c r="G180" s="5">
        <f>IF(시군구!$C180="","자료無",IF(시군구!$C180=0,0,시군구!F180/시군구!$C180))</f>
        <v>0.32575757575757575</v>
      </c>
      <c r="H180" s="5">
        <f>IF(시군구!$C180="","자료無",IF(시군구!$C180=0,0,시군구!G180/시군구!$C180))</f>
        <v>0.30606060606060603</v>
      </c>
      <c r="I180" s="5">
        <f>IF(시군구!$C180="","자료無",IF(시군구!$C180=0,0,시군구!H180/시군구!$C180))</f>
        <v>0.22575757575757577</v>
      </c>
      <c r="J180" s="5">
        <f>IF(시군구!$C180="","자료無",IF(시군구!$C180=0,0,시군구!I180/시군구!$C180))</f>
        <v>6.9696969696969702E-2</v>
      </c>
      <c r="K180" s="32">
        <f t="shared" si="144"/>
        <v>1</v>
      </c>
      <c r="L180" s="5">
        <f>IF(시군구!$J180="","자료無",IF(시군구!$J180=0,0,시군구!K180/시군구!$J180))</f>
        <v>0</v>
      </c>
      <c r="M180" s="5"/>
      <c r="N180" s="5">
        <f>IF(시군구!$J180="","자료無",IF(시군구!$J180=0,0,시군구!M180/시군구!$J180))</f>
        <v>0.203125</v>
      </c>
      <c r="O180" s="5">
        <f>IF(시군구!$J180="","자료無",IF(시군구!$J180=0,0,시군구!N180/시군구!$J180))</f>
        <v>0.734375</v>
      </c>
      <c r="P180" s="5">
        <f>IF(시군구!$J180="","자료無",IF(시군구!$J180=0,0,시군구!O180/시군구!$J180))</f>
        <v>4.6875E-2</v>
      </c>
      <c r="Q180" s="5">
        <f>IF(시군구!$J180="","자료無",IF(시군구!$J180=0,0,시군구!P180/시군구!$J180))</f>
        <v>1.5625E-2</v>
      </c>
      <c r="R180" s="32">
        <f t="shared" si="145"/>
        <v>1</v>
      </c>
      <c r="S180" s="5">
        <f>IF(시군구!$Q180="","자료無",IF(시군구!$Q180=0,0,시군구!R180/시군구!$Q180))</f>
        <v>0</v>
      </c>
      <c r="T180" s="5"/>
      <c r="U180" s="5">
        <f>IF(시군구!$Q180="","자료無",IF(시군구!$Q180=0,0,시군구!T180/시군구!$Q180))</f>
        <v>0.13008130081300814</v>
      </c>
      <c r="V180" s="5">
        <f>IF(시군구!$Q180="","자료無",IF(시군구!$Q180=0,0,시군구!U180/시군구!$Q180))</f>
        <v>0.3983739837398374</v>
      </c>
      <c r="W180" s="5">
        <f>IF(시군구!$Q180="","자료無",IF(시군구!$Q180=0,0,시군구!V180/시군구!$Q180))</f>
        <v>0.24390243902439024</v>
      </c>
      <c r="X180" s="33">
        <f>IF(시군구!$Q180="","자료無",IF(시군구!$Q180=0,0,시군구!W180/시군구!$Q180))</f>
        <v>0.22764227642276422</v>
      </c>
      <c r="Y180" s="32">
        <f t="shared" si="146"/>
        <v>1</v>
      </c>
      <c r="Z180" s="5">
        <f>IF(시군구!$X180="","자료無",IF(시군구!$X180=0,0,시군구!Y180/시군구!$X180))</f>
        <v>7.567567567567568E-2</v>
      </c>
      <c r="AA180" s="5"/>
      <c r="AB180" s="5">
        <f>IF(시군구!$X180="","자료無",IF(시군구!$X180=0,0,시군구!AA180/시군구!$X180))</f>
        <v>0.2864864864864865</v>
      </c>
      <c r="AC180" s="5">
        <f>IF(시군구!$X180="","자료無",IF(시군구!$X180=0,0,시군구!AB180/시군구!$X180))</f>
        <v>0.41621621621621624</v>
      </c>
      <c r="AD180" s="5">
        <f>IF(시군구!$X180="","자료無",IF(시군구!$X180=0,0,시군구!AC180/시군구!$X180))</f>
        <v>0.13513513513513514</v>
      </c>
      <c r="AE180" s="5">
        <f>IF(시군구!$X180="","자료無",IF(시군구!$X180=0,0,시군구!AD180/시군구!$X180))</f>
        <v>8.6486486486486491E-2</v>
      </c>
      <c r="AF180" s="32">
        <f t="shared" si="147"/>
        <v>1</v>
      </c>
      <c r="AG180" s="5">
        <f>IF(시군구!$AE180="","자료無",IF(시군구!$AE180=0,0,시군구!AF180/시군구!$AE180))</f>
        <v>6.25E-2</v>
      </c>
      <c r="AH180" s="5"/>
      <c r="AI180" s="5">
        <f>IF(시군구!$AE180="","자료無",IF(시군구!$AE180=0,0,시군구!AH180/시군구!$AE180))</f>
        <v>0.34375</v>
      </c>
      <c r="AJ180" s="5">
        <f>IF(시군구!$AE180="","자료無",IF(시군구!$AE180=0,0,시군구!AI180/시군구!$AE180))</f>
        <v>0.34375</v>
      </c>
      <c r="AK180" s="5">
        <f>IF(시군구!$AE180="","자료無",IF(시군구!$AE180=0,0,시군구!AJ180/시군구!$AE180))</f>
        <v>0.25</v>
      </c>
      <c r="AL180" s="5">
        <f>IF(시군구!$AE180="","자료無",IF(시군구!$AE180=0,0,시군구!AK180/시군구!$AE180))</f>
        <v>0</v>
      </c>
      <c r="AM180" s="32">
        <f t="shared" si="148"/>
        <v>1</v>
      </c>
      <c r="AN180" s="5">
        <f>IF(시군구!$AL180="","자료無",IF(시군구!$AL180=0,0,시군구!AM180/시군구!$AL180))</f>
        <v>1.6129032258064516E-2</v>
      </c>
      <c r="AO180" s="5"/>
      <c r="AP180" s="5">
        <f>IF(시군구!$AL180="","자료無",IF(시군구!$AL180=0,0,시군구!AO180/시군구!$AL180))</f>
        <v>0.27419354838709675</v>
      </c>
      <c r="AQ180" s="5">
        <f>IF(시군구!$AL180="","자료無",IF(시군구!$AL180=0,0,시군구!AP180/시군구!$AL180))</f>
        <v>0.41935483870967744</v>
      </c>
      <c r="AR180" s="5">
        <f>IF(시군구!$AL180="","자료無",IF(시군구!$AL180=0,0,시군구!AQ180/시군구!$AL180))</f>
        <v>0.12903225806451613</v>
      </c>
      <c r="AS180" s="5">
        <f>IF(시군구!$AL180="","자료無",IF(시군구!$AL180=0,0,시군구!AR180/시군구!$AL180))</f>
        <v>0.16129032258064516</v>
      </c>
    </row>
    <row r="181" spans="1:45">
      <c r="B181" s="28" t="s">
        <v>232</v>
      </c>
      <c r="C181" s="91" t="s">
        <v>235</v>
      </c>
      <c r="D181" s="30">
        <f t="shared" si="143"/>
        <v>1</v>
      </c>
      <c r="E181" s="5">
        <f>IF(시군구!$C181="","자료無",IF(시군구!$C181=0,0,시군구!D181/시군구!$C181))</f>
        <v>8.7209302325581398E-2</v>
      </c>
      <c r="F181" s="5"/>
      <c r="G181" s="5">
        <f>IF(시군구!$C181="","자료無",IF(시군구!$C181=0,0,시군구!F181/시군구!$C181))</f>
        <v>0.35077519379844962</v>
      </c>
      <c r="H181" s="5">
        <f>IF(시군구!$C181="","자료無",IF(시군구!$C181=0,0,시군구!G181/시군구!$C181))</f>
        <v>0.29651162790697677</v>
      </c>
      <c r="I181" s="5">
        <f>IF(시군구!$C181="","자료無",IF(시군구!$C181=0,0,시군구!H181/시군구!$C181))</f>
        <v>0.19767441860465115</v>
      </c>
      <c r="J181" s="5">
        <f>IF(시군구!$C181="","자료無",IF(시군구!$C181=0,0,시군구!I181/시군구!$C181))</f>
        <v>6.7829457364341081E-2</v>
      </c>
      <c r="K181" s="32">
        <f t="shared" si="144"/>
        <v>1</v>
      </c>
      <c r="L181" s="5">
        <f>IF(시군구!$J181="","자료無",IF(시군구!$J181=0,0,시군구!K181/시군구!$J181))</f>
        <v>0</v>
      </c>
      <c r="M181" s="5"/>
      <c r="N181" s="5">
        <f>IF(시군구!$J181="","자료無",IF(시군구!$J181=0,0,시군구!M181/시군구!$J181))</f>
        <v>0.29411764705882354</v>
      </c>
      <c r="O181" s="5">
        <f>IF(시군구!$J181="","자료無",IF(시군구!$J181=0,0,시군구!N181/시군구!$J181))</f>
        <v>0.52941176470588236</v>
      </c>
      <c r="P181" s="5">
        <f>IF(시군구!$J181="","자료無",IF(시군구!$J181=0,0,시군구!O181/시군구!$J181))</f>
        <v>0.14705882352941177</v>
      </c>
      <c r="Q181" s="5">
        <f>IF(시군구!$J181="","자료無",IF(시군구!$J181=0,0,시군구!P181/시군구!$J181))</f>
        <v>2.9411764705882353E-2</v>
      </c>
      <c r="R181" s="32">
        <f t="shared" si="145"/>
        <v>1</v>
      </c>
      <c r="S181" s="5">
        <f>IF(시군구!$Q181="","자료無",IF(시군구!$Q181=0,0,시군구!R181/시군구!$Q181))</f>
        <v>9.8039215686274508E-3</v>
      </c>
      <c r="T181" s="5"/>
      <c r="U181" s="5">
        <f>IF(시군구!$Q181="","자료無",IF(시군구!$Q181=0,0,시군구!T181/시군구!$Q181))</f>
        <v>0.13725490196078433</v>
      </c>
      <c r="V181" s="5">
        <f>IF(시군구!$Q181="","자료無",IF(시군구!$Q181=0,0,시군구!U181/시군구!$Q181))</f>
        <v>0.36274509803921567</v>
      </c>
      <c r="W181" s="5">
        <f>IF(시군구!$Q181="","자료無",IF(시군구!$Q181=0,0,시군구!V181/시군구!$Q181))</f>
        <v>0.15686274509803921</v>
      </c>
      <c r="X181" s="33">
        <f>IF(시군구!$Q181="","자료無",IF(시군구!$Q181=0,0,시군구!W181/시군구!$Q181))</f>
        <v>0.33333333333333331</v>
      </c>
      <c r="Y181" s="32">
        <f t="shared" si="146"/>
        <v>1</v>
      </c>
      <c r="Z181" s="5">
        <f>IF(시군구!$X181="","자료無",IF(시군구!$X181=0,0,시군구!Y181/시군구!$X181))</f>
        <v>7.586206896551724E-2</v>
      </c>
      <c r="AA181" s="5"/>
      <c r="AB181" s="5">
        <f>IF(시군구!$X181="","자료無",IF(시군구!$X181=0,0,시군구!AA181/시군구!$X181))</f>
        <v>0.33103448275862069</v>
      </c>
      <c r="AC181" s="5">
        <f>IF(시군구!$X181="","자료無",IF(시군구!$X181=0,0,시군구!AB181/시군구!$X181))</f>
        <v>0.30344827586206896</v>
      </c>
      <c r="AD181" s="5">
        <f>IF(시군구!$X181="","자료無",IF(시군구!$X181=0,0,시군구!AC181/시군구!$X181))</f>
        <v>0.12413793103448276</v>
      </c>
      <c r="AE181" s="5">
        <f>IF(시군구!$X181="","자료無",IF(시군구!$X181=0,0,시군구!AD181/시군구!$X181))</f>
        <v>0.16551724137931034</v>
      </c>
      <c r="AF181" s="32">
        <f t="shared" si="147"/>
        <v>1</v>
      </c>
      <c r="AG181" s="5">
        <f>IF(시군구!$AE181="","자료無",IF(시군구!$AE181=0,0,시군구!AF181/시군구!$AE181))</f>
        <v>2.2222222222222223E-2</v>
      </c>
      <c r="AH181" s="5"/>
      <c r="AI181" s="5">
        <f>IF(시군구!$AE181="","자료無",IF(시군구!$AE181=0,0,시군구!AH181/시군구!$AE181))</f>
        <v>0.4</v>
      </c>
      <c r="AJ181" s="5">
        <f>IF(시군구!$AE181="","자료無",IF(시군구!$AE181=0,0,시군구!AI181/시군구!$AE181))</f>
        <v>0.31111111111111112</v>
      </c>
      <c r="AK181" s="5">
        <f>IF(시군구!$AE181="","자료無",IF(시군구!$AE181=0,0,시군구!AJ181/시군구!$AE181))</f>
        <v>0.2</v>
      </c>
      <c r="AL181" s="5">
        <f>IF(시군구!$AE181="","자료無",IF(시군구!$AE181=0,0,시군구!AK181/시군구!$AE181))</f>
        <v>6.6666666666666666E-2</v>
      </c>
      <c r="AM181" s="32">
        <f t="shared" si="148"/>
        <v>1</v>
      </c>
      <c r="AN181" s="5">
        <f>IF(시군구!$AL181="","자료無",IF(시군구!$AL181=0,0,시군구!AM181/시군구!$AL181))</f>
        <v>2.2222222222222223E-2</v>
      </c>
      <c r="AO181" s="5"/>
      <c r="AP181" s="5">
        <f>IF(시군구!$AL181="","자료無",IF(시군구!$AL181=0,0,시군구!AO181/시군구!$AL181))</f>
        <v>0.35555555555555557</v>
      </c>
      <c r="AQ181" s="5">
        <f>IF(시군구!$AL181="","자료無",IF(시군구!$AL181=0,0,시군구!AP181/시군구!$AL181))</f>
        <v>0.48888888888888887</v>
      </c>
      <c r="AR181" s="5">
        <f>IF(시군구!$AL181="","자료無",IF(시군구!$AL181=0,0,시군구!AQ181/시군구!$AL181))</f>
        <v>2.2222222222222223E-2</v>
      </c>
      <c r="AS181" s="5">
        <f>IF(시군구!$AL181="","자료無",IF(시군구!$AL181=0,0,시군구!AR181/시군구!$AL181))</f>
        <v>0.1111111111111111</v>
      </c>
    </row>
    <row r="182" spans="1:45">
      <c r="B182" s="28" t="s">
        <v>232</v>
      </c>
      <c r="C182" s="91" t="s">
        <v>236</v>
      </c>
      <c r="D182" s="30">
        <f t="shared" si="143"/>
        <v>1</v>
      </c>
      <c r="E182" s="5">
        <f>IF(시군구!$C182="","자료無",IF(시군구!$C182=0,0,시군구!D182/시군구!$C182))</f>
        <v>9.1370558375634514E-2</v>
      </c>
      <c r="F182" s="5"/>
      <c r="G182" s="5">
        <f>IF(시군구!$C182="","자료無",IF(시군구!$C182=0,0,시군구!F182/시군구!$C182))</f>
        <v>0.32233502538071068</v>
      </c>
      <c r="H182" s="5">
        <f>IF(시군구!$C182="","자료無",IF(시군구!$C182=0,0,시군구!G182/시군구!$C182))</f>
        <v>0.29441624365482233</v>
      </c>
      <c r="I182" s="5">
        <f>IF(시군구!$C182="","자료無",IF(시군구!$C182=0,0,시군구!H182/시군구!$C182))</f>
        <v>0.19289340101522842</v>
      </c>
      <c r="J182" s="5">
        <f>IF(시군구!$C182="","자료無",IF(시군구!$C182=0,0,시군구!I182/시군구!$C182))</f>
        <v>9.8984771573604066E-2</v>
      </c>
      <c r="K182" s="32">
        <f t="shared" si="144"/>
        <v>0.99999999999999989</v>
      </c>
      <c r="L182" s="5">
        <f>IF(시군구!$J182="","자료無",IF(시군구!$J182=0,0,시군구!K182/시군구!$J182))</f>
        <v>0</v>
      </c>
      <c r="M182" s="5"/>
      <c r="N182" s="5">
        <f>IF(시군구!$J182="","자료無",IF(시군구!$J182=0,0,시군구!M182/시군구!$J182))</f>
        <v>0.45454545454545453</v>
      </c>
      <c r="O182" s="5">
        <f>IF(시군구!$J182="","자료無",IF(시군구!$J182=0,0,시군구!N182/시군구!$J182))</f>
        <v>0.36363636363636365</v>
      </c>
      <c r="P182" s="5">
        <f>IF(시군구!$J182="","자료無",IF(시군구!$J182=0,0,시군구!O182/시군구!$J182))</f>
        <v>0.13636363636363635</v>
      </c>
      <c r="Q182" s="5">
        <f>IF(시군구!$J182="","자료無",IF(시군구!$J182=0,0,시군구!P182/시군구!$J182))</f>
        <v>4.5454545454545456E-2</v>
      </c>
      <c r="R182" s="32">
        <f t="shared" si="145"/>
        <v>1</v>
      </c>
      <c r="S182" s="5">
        <f>IF(시군구!$Q182="","자료無",IF(시군구!$Q182=0,0,시군구!R182/시군구!$Q182))</f>
        <v>0</v>
      </c>
      <c r="T182" s="5"/>
      <c r="U182" s="5">
        <f>IF(시군구!$Q182="","자료無",IF(시군구!$Q182=0,0,시군구!T182/시군구!$Q182))</f>
        <v>0.10891089108910891</v>
      </c>
      <c r="V182" s="5">
        <f>IF(시군구!$Q182="","자료無",IF(시군구!$Q182=0,0,시군구!U182/시군구!$Q182))</f>
        <v>0.51485148514851486</v>
      </c>
      <c r="W182" s="5">
        <f>IF(시군구!$Q182="","자료無",IF(시군구!$Q182=0,0,시군구!V182/시군구!$Q182))</f>
        <v>6.9306930693069313E-2</v>
      </c>
      <c r="X182" s="33">
        <f>IF(시군구!$Q182="","자료無",IF(시군구!$Q182=0,0,시군구!W182/시군구!$Q182))</f>
        <v>0.30693069306930693</v>
      </c>
      <c r="Y182" s="32">
        <f t="shared" si="146"/>
        <v>1</v>
      </c>
      <c r="Z182" s="5">
        <f>IF(시군구!$X182="","자료無",IF(시군구!$X182=0,0,시군구!Y182/시군구!$X182))</f>
        <v>6.25E-2</v>
      </c>
      <c r="AA182" s="5"/>
      <c r="AB182" s="5">
        <f>IF(시군구!$X182="","자료無",IF(시군구!$X182=0,0,시군구!AA182/시군구!$X182))</f>
        <v>0.3125</v>
      </c>
      <c r="AC182" s="5">
        <f>IF(시군구!$X182="","자료無",IF(시군구!$X182=0,0,시군구!AB182/시군구!$X182))</f>
        <v>0.26785714285714285</v>
      </c>
      <c r="AD182" s="5">
        <f>IF(시군구!$X182="","자료無",IF(시군구!$X182=0,0,시군구!AC182/시군구!$X182))</f>
        <v>0.17857142857142858</v>
      </c>
      <c r="AE182" s="5">
        <f>IF(시군구!$X182="","자료無",IF(시군구!$X182=0,0,시군구!AD182/시군구!$X182))</f>
        <v>0.17857142857142858</v>
      </c>
      <c r="AF182" s="32">
        <f t="shared" si="147"/>
        <v>1</v>
      </c>
      <c r="AG182" s="5">
        <f>IF(시군구!$AE182="","자료無",IF(시군구!$AE182=0,0,시군구!AF182/시군구!$AE182))</f>
        <v>0.06</v>
      </c>
      <c r="AH182" s="5"/>
      <c r="AI182" s="5">
        <f>IF(시군구!$AE182="","자료無",IF(시군구!$AE182=0,0,시군구!AH182/시군구!$AE182))</f>
        <v>0.46</v>
      </c>
      <c r="AJ182" s="5">
        <f>IF(시군구!$AE182="","자료無",IF(시군구!$AE182=0,0,시군구!AI182/시군구!$AE182))</f>
        <v>0.24</v>
      </c>
      <c r="AK182" s="5">
        <f>IF(시군구!$AE182="","자료無",IF(시군구!$AE182=0,0,시군구!AJ182/시군구!$AE182))</f>
        <v>0.1</v>
      </c>
      <c r="AL182" s="5">
        <f>IF(시군구!$AE182="","자료無",IF(시군구!$AE182=0,0,시군구!AK182/시군구!$AE182))</f>
        <v>0.14000000000000001</v>
      </c>
      <c r="AM182" s="32">
        <f t="shared" si="148"/>
        <v>0.99999999999999989</v>
      </c>
      <c r="AN182" s="5">
        <f>IF(시군구!$AL182="","자료無",IF(시군구!$AL182=0,0,시군구!AM182/시군구!$AL182))</f>
        <v>3.2258064516129031E-2</v>
      </c>
      <c r="AO182" s="5"/>
      <c r="AP182" s="5">
        <f>IF(시군구!$AL182="","자료無",IF(시군구!$AL182=0,0,시군구!AO182/시군구!$AL182))</f>
        <v>0.24193548387096775</v>
      </c>
      <c r="AQ182" s="5">
        <f>IF(시군구!$AL182="","자료無",IF(시군구!$AL182=0,0,시군구!AP182/시군구!$AL182))</f>
        <v>0.33870967741935482</v>
      </c>
      <c r="AR182" s="5">
        <f>IF(시군구!$AL182="","자료無",IF(시군구!$AL182=0,0,시군구!AQ182/시군구!$AL182))</f>
        <v>0.11290322580645161</v>
      </c>
      <c r="AS182" s="5">
        <f>IF(시군구!$AL182="","자료無",IF(시군구!$AL182=0,0,시군구!AR182/시군구!$AL182))</f>
        <v>0.27419354838709675</v>
      </c>
    </row>
    <row r="183" spans="1:45">
      <c r="B183" s="28" t="s">
        <v>232</v>
      </c>
      <c r="C183" s="91" t="s">
        <v>237</v>
      </c>
      <c r="D183" s="30">
        <f t="shared" si="143"/>
        <v>1</v>
      </c>
      <c r="E183" s="5">
        <f>IF(시군구!$C183="","자료無",IF(시군구!$C183=0,0,시군구!D183/시군구!$C183))</f>
        <v>9.7500000000000003E-2</v>
      </c>
      <c r="F183" s="5"/>
      <c r="G183" s="5">
        <f>IF(시군구!$C183="","자료無",IF(시군구!$C183=0,0,시군구!F183/시군구!$C183))</f>
        <v>0.28249999999999997</v>
      </c>
      <c r="H183" s="5">
        <f>IF(시군구!$C183="","자료無",IF(시군구!$C183=0,0,시군구!G183/시군구!$C183))</f>
        <v>0.27250000000000002</v>
      </c>
      <c r="I183" s="5">
        <f>IF(시군구!$C183="","자료無",IF(시군구!$C183=0,0,시군구!H183/시군구!$C183))</f>
        <v>0.1875</v>
      </c>
      <c r="J183" s="5">
        <f>IF(시군구!$C183="","자료無",IF(시군구!$C183=0,0,시군구!I183/시군구!$C183))</f>
        <v>0.16</v>
      </c>
      <c r="K183" s="32">
        <f t="shared" si="144"/>
        <v>1</v>
      </c>
      <c r="L183" s="5">
        <f>IF(시군구!$J183="","자료無",IF(시군구!$J183=0,0,시군구!K183/시군구!$J183))</f>
        <v>0</v>
      </c>
      <c r="M183" s="5"/>
      <c r="N183" s="5">
        <f>IF(시군구!$J183="","자료無",IF(시군구!$J183=0,0,시군구!M183/시군구!$J183))</f>
        <v>0.33333333333333331</v>
      </c>
      <c r="O183" s="5">
        <f>IF(시군구!$J183="","자료無",IF(시군구!$J183=0,0,시군구!N183/시군구!$J183))</f>
        <v>0.26666666666666666</v>
      </c>
      <c r="P183" s="5">
        <f>IF(시군구!$J183="","자료無",IF(시군구!$J183=0,0,시군구!O183/시군구!$J183))</f>
        <v>0.16666666666666666</v>
      </c>
      <c r="Q183" s="5">
        <f>IF(시군구!$J183="","자료無",IF(시군구!$J183=0,0,시군구!P183/시군구!$J183))</f>
        <v>0.23333333333333334</v>
      </c>
      <c r="R183" s="32">
        <f t="shared" si="145"/>
        <v>1</v>
      </c>
      <c r="S183" s="5">
        <f>IF(시군구!$Q183="","자료無",IF(시군구!$Q183=0,0,시군구!R183/시군구!$Q183))</f>
        <v>0</v>
      </c>
      <c r="T183" s="5"/>
      <c r="U183" s="5">
        <f>IF(시군구!$Q183="","자료無",IF(시군구!$Q183=0,0,시군구!T183/시군구!$Q183))</f>
        <v>7.6923076923076927E-2</v>
      </c>
      <c r="V183" s="5">
        <f>IF(시군구!$Q183="","자료無",IF(시군구!$Q183=0,0,시군구!U183/시군구!$Q183))</f>
        <v>0.38461538461538464</v>
      </c>
      <c r="W183" s="5">
        <f>IF(시군구!$Q183="","자료無",IF(시군구!$Q183=0,0,시군구!V183/시군구!$Q183))</f>
        <v>0.23076923076923078</v>
      </c>
      <c r="X183" s="33">
        <f>IF(시군구!$Q183="","자료無",IF(시군구!$Q183=0,0,시군구!W183/시군구!$Q183))</f>
        <v>0.30769230769230771</v>
      </c>
      <c r="Y183" s="32">
        <f t="shared" si="146"/>
        <v>1</v>
      </c>
      <c r="Z183" s="5">
        <f>IF(시군구!$X183="","자료無",IF(시군구!$X183=0,0,시군구!Y183/시군구!$X183))</f>
        <v>7.0866141732283464E-2</v>
      </c>
      <c r="AA183" s="5"/>
      <c r="AB183" s="5">
        <f>IF(시군구!$X183="","자료無",IF(시군구!$X183=0,0,시군구!AA183/시군구!$X183))</f>
        <v>0.24409448818897639</v>
      </c>
      <c r="AC183" s="5">
        <f>IF(시군구!$X183="","자료無",IF(시군구!$X183=0,0,시군구!AB183/시군구!$X183))</f>
        <v>0.28346456692913385</v>
      </c>
      <c r="AD183" s="5">
        <f>IF(시군구!$X183="","자료無",IF(시군구!$X183=0,0,시군구!AC183/시군구!$X183))</f>
        <v>0.29921259842519687</v>
      </c>
      <c r="AE183" s="5">
        <f>IF(시군구!$X183="","자료無",IF(시군구!$X183=0,0,시군구!AD183/시군구!$X183))</f>
        <v>0.10236220472440945</v>
      </c>
      <c r="AF183" s="32">
        <f t="shared" si="147"/>
        <v>1</v>
      </c>
      <c r="AG183" s="5">
        <f>IF(시군구!$AE183="","자료無",IF(시군구!$AE183=0,0,시군구!AF183/시군구!$AE183))</f>
        <v>6.8965517241379309E-2</v>
      </c>
      <c r="AH183" s="5"/>
      <c r="AI183" s="5">
        <f>IF(시군구!$AE183="","자료無",IF(시군구!$AE183=0,0,시군구!AH183/시군구!$AE183))</f>
        <v>0.41379310344827586</v>
      </c>
      <c r="AJ183" s="5">
        <f>IF(시군구!$AE183="","자료無",IF(시군구!$AE183=0,0,시군구!AI183/시군구!$AE183))</f>
        <v>0.31034482758620691</v>
      </c>
      <c r="AK183" s="5">
        <f>IF(시군구!$AE183="","자료無",IF(시군구!$AE183=0,0,시군구!AJ183/시군구!$AE183))</f>
        <v>0.13793103448275862</v>
      </c>
      <c r="AL183" s="5">
        <f>IF(시군구!$AE183="","자료無",IF(시군구!$AE183=0,0,시군구!AK183/시군구!$AE183))</f>
        <v>6.8965517241379309E-2</v>
      </c>
      <c r="AM183" s="32">
        <f t="shared" si="148"/>
        <v>1</v>
      </c>
      <c r="AN183" s="5">
        <f>IF(시군구!$AL183="","자료無",IF(시군구!$AL183=0,0,시군구!AM183/시군구!$AL183))</f>
        <v>2.8571428571428571E-2</v>
      </c>
      <c r="AO183" s="5"/>
      <c r="AP183" s="5">
        <f>IF(시군구!$AL183="","자료無",IF(시군구!$AL183=0,0,시군구!AO183/시군구!$AL183))</f>
        <v>0.2</v>
      </c>
      <c r="AQ183" s="5">
        <f>IF(시군구!$AL183="","자료無",IF(시군구!$AL183=0,0,시군구!AP183/시군구!$AL183))</f>
        <v>0.2</v>
      </c>
      <c r="AR183" s="5">
        <f>IF(시군구!$AL183="","자료無",IF(시군구!$AL183=0,0,시군구!AQ183/시군구!$AL183))</f>
        <v>0.4</v>
      </c>
      <c r="AS183" s="5">
        <f>IF(시군구!$AL183="","자료無",IF(시군구!$AL183=0,0,시군구!AR183/시군구!$AL183))</f>
        <v>0.17142857142857143</v>
      </c>
    </row>
    <row r="184" spans="1:45">
      <c r="B184" s="28" t="s">
        <v>232</v>
      </c>
      <c r="C184" s="91" t="s">
        <v>238</v>
      </c>
      <c r="D184" s="30">
        <f t="shared" si="143"/>
        <v>1</v>
      </c>
      <c r="E184" s="5">
        <f>IF(시군구!$C184="","자료無",IF(시군구!$C184=0,0,시군구!D184/시군구!$C184))</f>
        <v>7.9601990049751242E-2</v>
      </c>
      <c r="F184" s="5"/>
      <c r="G184" s="5">
        <f>IF(시군구!$C184="","자료無",IF(시군구!$C184=0,0,시군구!F184/시군구!$C184))</f>
        <v>0.35323383084577115</v>
      </c>
      <c r="H184" s="5">
        <f>IF(시군구!$C184="","자료無",IF(시군구!$C184=0,0,시군구!G184/시군구!$C184))</f>
        <v>0.24378109452736318</v>
      </c>
      <c r="I184" s="5">
        <f>IF(시군구!$C184="","자료無",IF(시군구!$C184=0,0,시군구!H184/시군구!$C184))</f>
        <v>0.18407960199004975</v>
      </c>
      <c r="J184" s="5">
        <f>IF(시군구!$C184="","자료無",IF(시군구!$C184=0,0,시군구!I184/시군구!$C184))</f>
        <v>0.13930348258706468</v>
      </c>
      <c r="K184" s="32">
        <f t="shared" si="144"/>
        <v>0.99999999999999989</v>
      </c>
      <c r="L184" s="5">
        <f>IF(시군구!$J184="","자료無",IF(시군구!$J184=0,0,시군구!K184/시군구!$J184))</f>
        <v>0</v>
      </c>
      <c r="M184" s="5"/>
      <c r="N184" s="5">
        <f>IF(시군구!$J184="","자료無",IF(시군구!$J184=0,0,시군구!M184/시군구!$J184))</f>
        <v>0.42857142857142855</v>
      </c>
      <c r="O184" s="5">
        <f>IF(시군구!$J184="","자료無",IF(시군구!$J184=0,0,시군구!N184/시군구!$J184))</f>
        <v>0.42857142857142855</v>
      </c>
      <c r="P184" s="5">
        <f>IF(시군구!$J184="","자료無",IF(시군구!$J184=0,0,시군구!O184/시군구!$J184))</f>
        <v>7.1428571428571425E-2</v>
      </c>
      <c r="Q184" s="5">
        <f>IF(시군구!$J184="","자료無",IF(시군구!$J184=0,0,시군구!P184/시군구!$J184))</f>
        <v>7.1428571428571425E-2</v>
      </c>
      <c r="R184" s="32">
        <f t="shared" si="145"/>
        <v>1</v>
      </c>
      <c r="S184" s="5">
        <f>IF(시군구!$Q184="","자료無",IF(시군구!$Q184=0,0,시군구!R184/시군구!$Q184))</f>
        <v>0</v>
      </c>
      <c r="T184" s="5"/>
      <c r="U184" s="5">
        <f>IF(시군구!$Q184="","자료無",IF(시군구!$Q184=0,0,시군구!T184/시군구!$Q184))</f>
        <v>0.11627906976744186</v>
      </c>
      <c r="V184" s="5">
        <f>IF(시군구!$Q184="","자료無",IF(시군구!$Q184=0,0,시군구!U184/시군구!$Q184))</f>
        <v>0.51162790697674421</v>
      </c>
      <c r="W184" s="5">
        <f>IF(시군구!$Q184="","자료無",IF(시군구!$Q184=0,0,시군구!V184/시군구!$Q184))</f>
        <v>0.13953488372093023</v>
      </c>
      <c r="X184" s="33">
        <f>IF(시군구!$Q184="","자료無",IF(시군구!$Q184=0,0,시군구!W184/시군구!$Q184))</f>
        <v>0.23255813953488372</v>
      </c>
      <c r="Y184" s="32">
        <f t="shared" si="146"/>
        <v>1</v>
      </c>
      <c r="Z184" s="5">
        <f>IF(시군구!$X184="","자료無",IF(시군구!$X184=0,0,시군구!Y184/시군구!$X184))</f>
        <v>8.8235294117647065E-2</v>
      </c>
      <c r="AA184" s="5"/>
      <c r="AB184" s="5">
        <f>IF(시군구!$X184="","자료無",IF(시군구!$X184=0,0,시군구!AA184/시군구!$X184))</f>
        <v>0.22058823529411764</v>
      </c>
      <c r="AC184" s="5">
        <f>IF(시군구!$X184="","자료無",IF(시군구!$X184=0,0,시군구!AB184/시군구!$X184))</f>
        <v>0.29411764705882354</v>
      </c>
      <c r="AD184" s="5">
        <f>IF(시군구!$X184="","자료無",IF(시군구!$X184=0,0,시군구!AC184/시군구!$X184))</f>
        <v>0.26470588235294118</v>
      </c>
      <c r="AE184" s="5">
        <f>IF(시군구!$X184="","자료無",IF(시군구!$X184=0,0,시군구!AD184/시군구!$X184))</f>
        <v>0.13235294117647059</v>
      </c>
      <c r="AF184" s="32">
        <f t="shared" si="147"/>
        <v>1</v>
      </c>
      <c r="AG184" s="5">
        <f>IF(시군구!$AE184="","자료無",IF(시군구!$AE184=0,0,시군구!AF184/시군구!$AE184))</f>
        <v>5.2631578947368418E-2</v>
      </c>
      <c r="AH184" s="5"/>
      <c r="AI184" s="5">
        <f>IF(시군구!$AE184="","자료無",IF(시군구!$AE184=0,0,시군구!AH184/시군구!$AE184))</f>
        <v>0.34210526315789475</v>
      </c>
      <c r="AJ184" s="5">
        <f>IF(시군구!$AE184="","자료無",IF(시군구!$AE184=0,0,시군구!AI184/시군구!$AE184))</f>
        <v>0.21052631578947367</v>
      </c>
      <c r="AK184" s="5">
        <f>IF(시군구!$AE184="","자료無",IF(시군구!$AE184=0,0,시군구!AJ184/시군구!$AE184))</f>
        <v>0.23684210526315788</v>
      </c>
      <c r="AL184" s="5">
        <f>IF(시군구!$AE184="","자료無",IF(시군구!$AE184=0,0,시군구!AK184/시군구!$AE184))</f>
        <v>0.15789473684210525</v>
      </c>
      <c r="AM184" s="32">
        <f t="shared" si="148"/>
        <v>1</v>
      </c>
      <c r="AN184" s="5">
        <f>IF(시군구!$AL184="","자료無",IF(시군구!$AL184=0,0,시군구!AM184/시군구!$AL184))</f>
        <v>3.0769230769230771E-2</v>
      </c>
      <c r="AO184" s="5"/>
      <c r="AP184" s="5">
        <f>IF(시군구!$AL184="","자료無",IF(시군구!$AL184=0,0,시군구!AO184/시군구!$AL184))</f>
        <v>0.18461538461538463</v>
      </c>
      <c r="AQ184" s="5">
        <f>IF(시군구!$AL184="","자료無",IF(시군구!$AL184=0,0,시군구!AP184/시군구!$AL184))</f>
        <v>0.18461538461538463</v>
      </c>
      <c r="AR184" s="5">
        <f>IF(시군구!$AL184="","자료無",IF(시군구!$AL184=0,0,시군구!AQ184/시군구!$AL184))</f>
        <v>0.41538461538461541</v>
      </c>
      <c r="AS184" s="5">
        <f>IF(시군구!$AL184="","자료無",IF(시군구!$AL184=0,0,시군구!AR184/시군구!$AL184))</f>
        <v>0.18461538461538463</v>
      </c>
    </row>
    <row r="185" spans="1:45">
      <c r="B185" s="28" t="s">
        <v>232</v>
      </c>
      <c r="C185" s="91" t="s">
        <v>239</v>
      </c>
      <c r="D185" s="30">
        <f t="shared" si="143"/>
        <v>1</v>
      </c>
      <c r="E185" s="5">
        <f>IF(시군구!$C185="","자료無",IF(시군구!$C185=0,0,시군구!D185/시군구!$C185))</f>
        <v>7.8534031413612565E-2</v>
      </c>
      <c r="F185" s="5"/>
      <c r="G185" s="5">
        <f>IF(시군구!$C185="","자료無",IF(시군구!$C185=0,0,시군구!F185/시군구!$C185))</f>
        <v>0.32984293193717279</v>
      </c>
      <c r="H185" s="5">
        <f>IF(시군구!$C185="","자료無",IF(시군구!$C185=0,0,시군구!G185/시군구!$C185))</f>
        <v>0.26701570680628273</v>
      </c>
      <c r="I185" s="5">
        <f>IF(시군구!$C185="","자료無",IF(시군구!$C185=0,0,시군구!H185/시군구!$C185))</f>
        <v>0.18324607329842932</v>
      </c>
      <c r="J185" s="5">
        <f>IF(시군구!$C185="","자료無",IF(시군구!$C185=0,0,시군구!I185/시군구!$C185))</f>
        <v>0.14136125654450263</v>
      </c>
      <c r="K185" s="32">
        <f t="shared" si="144"/>
        <v>1</v>
      </c>
      <c r="L185" s="5">
        <f>IF(시군구!$J185="","자료無",IF(시군구!$J185=0,0,시군구!K185/시군구!$J185))</f>
        <v>0</v>
      </c>
      <c r="M185" s="5"/>
      <c r="N185" s="5">
        <f>IF(시군구!$J185="","자료無",IF(시군구!$J185=0,0,시군구!M185/시군구!$J185))</f>
        <v>0.35714285714285715</v>
      </c>
      <c r="O185" s="5">
        <f>IF(시군구!$J185="","자료無",IF(시군구!$J185=0,0,시군구!N185/시군구!$J185))</f>
        <v>0.35714285714285715</v>
      </c>
      <c r="P185" s="5">
        <f>IF(시군구!$J185="","자료無",IF(시군구!$J185=0,0,시군구!O185/시군구!$J185))</f>
        <v>0.21428571428571427</v>
      </c>
      <c r="Q185" s="5">
        <f>IF(시군구!$J185="","자료無",IF(시군구!$J185=0,0,시군구!P185/시군구!$J185))</f>
        <v>7.1428571428571425E-2</v>
      </c>
      <c r="R185" s="32">
        <f t="shared" si="145"/>
        <v>1</v>
      </c>
      <c r="S185" s="5">
        <f>IF(시군구!$Q185="","자료無",IF(시군구!$Q185=0,0,시군구!R185/시군구!$Q185))</f>
        <v>0</v>
      </c>
      <c r="T185" s="5"/>
      <c r="U185" s="5">
        <f>IF(시군구!$Q185="","자료無",IF(시군구!$Q185=0,0,시군구!T185/시군구!$Q185))</f>
        <v>0.11363636363636363</v>
      </c>
      <c r="V185" s="5">
        <f>IF(시군구!$Q185="","자료無",IF(시군구!$Q185=0,0,시군구!U185/시군구!$Q185))</f>
        <v>0.43181818181818182</v>
      </c>
      <c r="W185" s="5">
        <f>IF(시군구!$Q185="","자료無",IF(시군구!$Q185=0,0,시군구!V185/시군구!$Q185))</f>
        <v>0.13636363636363635</v>
      </c>
      <c r="X185" s="33">
        <f>IF(시군구!$Q185="","자료無",IF(시군구!$Q185=0,0,시군구!W185/시군구!$Q185))</f>
        <v>0.31818181818181818</v>
      </c>
      <c r="Y185" s="32">
        <f t="shared" si="146"/>
        <v>1</v>
      </c>
      <c r="Z185" s="5">
        <f>IF(시군구!$X185="","자료無",IF(시군구!$X185=0,0,시군구!Y185/시군구!$X185))</f>
        <v>7.4626865671641784E-2</v>
      </c>
      <c r="AA185" s="5"/>
      <c r="AB185" s="5">
        <f>IF(시군구!$X185="","자료無",IF(시군구!$X185=0,0,시군구!AA185/시군구!$X185))</f>
        <v>0.19402985074626866</v>
      </c>
      <c r="AC185" s="5">
        <f>IF(시군구!$X185="","자료無",IF(시군구!$X185=0,0,시군구!AB185/시군구!$X185))</f>
        <v>0.35820895522388058</v>
      </c>
      <c r="AD185" s="5">
        <f>IF(시군구!$X185="","자료無",IF(시군구!$X185=0,0,시군구!AC185/시군구!$X185))</f>
        <v>0.26865671641791045</v>
      </c>
      <c r="AE185" s="5">
        <f>IF(시군구!$X185="","자료無",IF(시군구!$X185=0,0,시군구!AD185/시군구!$X185))</f>
        <v>0.1044776119402985</v>
      </c>
      <c r="AF185" s="32">
        <f t="shared" si="147"/>
        <v>0.99999999999999989</v>
      </c>
      <c r="AG185" s="5">
        <f>IF(시군구!$AE185="","자료無",IF(시군구!$AE185=0,0,시군구!AF185/시군구!$AE185))</f>
        <v>6.5217391304347824E-2</v>
      </c>
      <c r="AH185" s="5"/>
      <c r="AI185" s="5">
        <f>IF(시군구!$AE185="","자료無",IF(시군구!$AE185=0,0,시군구!AH185/시군구!$AE185))</f>
        <v>0.34782608695652173</v>
      </c>
      <c r="AJ185" s="5">
        <f>IF(시군구!$AE185="","자료無",IF(시군구!$AE185=0,0,시군구!AI185/시군구!$AE185))</f>
        <v>0.2608695652173913</v>
      </c>
      <c r="AK185" s="5">
        <f>IF(시군구!$AE185="","자료無",IF(시군구!$AE185=0,0,시군구!AJ185/시군구!$AE185))</f>
        <v>0.2608695652173913</v>
      </c>
      <c r="AL185" s="5">
        <f>IF(시군구!$AE185="","자료無",IF(시군구!$AE185=0,0,시군구!AK185/시군구!$AE185))</f>
        <v>6.5217391304347824E-2</v>
      </c>
      <c r="AM185" s="32">
        <f t="shared" si="148"/>
        <v>1</v>
      </c>
      <c r="AN185" s="5">
        <f>IF(시군구!$AL185="","자료無",IF(시군구!$AL185=0,0,시군구!AM185/시군구!$AL185))</f>
        <v>2.7777777777777776E-2</v>
      </c>
      <c r="AO185" s="5"/>
      <c r="AP185" s="5">
        <f>IF(시군구!$AL185="","자료無",IF(시군구!$AL185=0,0,시군구!AO185/시군구!$AL185))</f>
        <v>0.19444444444444445</v>
      </c>
      <c r="AQ185" s="5">
        <f>IF(시군구!$AL185="","자료無",IF(시군구!$AL185=0,0,시군구!AP185/시군구!$AL185))</f>
        <v>0.25</v>
      </c>
      <c r="AR185" s="5">
        <f>IF(시군구!$AL185="","자료無",IF(시군구!$AL185=0,0,시군구!AQ185/시군구!$AL185))</f>
        <v>0.30555555555555558</v>
      </c>
      <c r="AS185" s="5">
        <f>IF(시군구!$AL185="","자료無",IF(시군구!$AL185=0,0,시군구!AR185/시군구!$AL185))</f>
        <v>0.22222222222222221</v>
      </c>
    </row>
    <row r="186" spans="1:45" s="170" customFormat="1">
      <c r="A186" s="171"/>
      <c r="B186" s="172" t="s">
        <v>232</v>
      </c>
      <c r="C186" s="166" t="s">
        <v>240</v>
      </c>
      <c r="D186" s="167">
        <f t="shared" si="143"/>
        <v>0</v>
      </c>
      <c r="E186" s="168" t="str">
        <f>IF(시군구!$C186="","자료無",IF(시군구!$C186=0,0,시군구!D186/시군구!$C186))</f>
        <v>자료無</v>
      </c>
      <c r="F186" s="168"/>
      <c r="G186" s="168" t="str">
        <f>IF(시군구!$C186="","자료無",IF(시군구!$C186=0,0,시군구!F186/시군구!$C186))</f>
        <v>자료無</v>
      </c>
      <c r="H186" s="168" t="str">
        <f>IF(시군구!$C186="","자료無",IF(시군구!$C186=0,0,시군구!G186/시군구!$C186))</f>
        <v>자료無</v>
      </c>
      <c r="I186" s="168" t="str">
        <f>IF(시군구!$C186="","자료無",IF(시군구!$C186=0,0,시군구!H186/시군구!$C186))</f>
        <v>자료無</v>
      </c>
      <c r="J186" s="168" t="str">
        <f>IF(시군구!$C186="","자료無",IF(시군구!$C186=0,0,시군구!I186/시군구!$C186))</f>
        <v>자료無</v>
      </c>
      <c r="K186" s="169">
        <f t="shared" si="144"/>
        <v>0</v>
      </c>
      <c r="L186" s="168" t="str">
        <f>IF(시군구!$J186="","자료無",IF(시군구!$J186=0,0,시군구!K186/시군구!$J186))</f>
        <v>자료無</v>
      </c>
      <c r="M186" s="168"/>
      <c r="N186" s="168" t="str">
        <f>IF(시군구!$J186="","자료無",IF(시군구!$J186=0,0,시군구!M186/시군구!$J186))</f>
        <v>자료無</v>
      </c>
      <c r="O186" s="168" t="str">
        <f>IF(시군구!$J186="","자료無",IF(시군구!$J186=0,0,시군구!N186/시군구!$J186))</f>
        <v>자료無</v>
      </c>
      <c r="P186" s="168" t="str">
        <f>IF(시군구!$J186="","자료無",IF(시군구!$J186=0,0,시군구!O186/시군구!$J186))</f>
        <v>자료無</v>
      </c>
      <c r="Q186" s="168" t="str">
        <f>IF(시군구!$J186="","자료無",IF(시군구!$J186=0,0,시군구!P186/시군구!$J186))</f>
        <v>자료無</v>
      </c>
      <c r="R186" s="169">
        <f t="shared" si="145"/>
        <v>1</v>
      </c>
      <c r="S186" s="168">
        <f>IF(시군구!$Q186="","자료無",IF(시군구!$Q186=0,0,시군구!R186/시군구!$Q186))</f>
        <v>0</v>
      </c>
      <c r="T186" s="168"/>
      <c r="U186" s="168">
        <f>IF(시군구!$Q186="","자료無",IF(시군구!$Q186=0,0,시군구!T186/시군구!$Q186))</f>
        <v>0.18181818181818182</v>
      </c>
      <c r="V186" s="168">
        <f>IF(시군구!$Q186="","자료無",IF(시군구!$Q186=0,0,시군구!U186/시군구!$Q186))</f>
        <v>0.33333333333333331</v>
      </c>
      <c r="W186" s="168">
        <f>IF(시군구!$Q186="","자료無",IF(시군구!$Q186=0,0,시군구!V186/시군구!$Q186))</f>
        <v>0.30303030303030304</v>
      </c>
      <c r="X186" s="173">
        <f>IF(시군구!$Q186="","자료無",IF(시군구!$Q186=0,0,시군구!W186/시군구!$Q186))</f>
        <v>0.18181818181818182</v>
      </c>
      <c r="Y186" s="169">
        <f t="shared" si="146"/>
        <v>0</v>
      </c>
      <c r="Z186" s="168" t="str">
        <f>IF(시군구!$X186="","자료無",IF(시군구!$X186=0,0,시군구!Y186/시군구!$X186))</f>
        <v>자료無</v>
      </c>
      <c r="AA186" s="168"/>
      <c r="AB186" s="168" t="str">
        <f>IF(시군구!$X186="","자료無",IF(시군구!$X186=0,0,시군구!AA186/시군구!$X186))</f>
        <v>자료無</v>
      </c>
      <c r="AC186" s="168" t="str">
        <f>IF(시군구!$X186="","자료無",IF(시군구!$X186=0,0,시군구!AB186/시군구!$X186))</f>
        <v>자료無</v>
      </c>
      <c r="AD186" s="168" t="str">
        <f>IF(시군구!$X186="","자료無",IF(시군구!$X186=0,0,시군구!AC186/시군구!$X186))</f>
        <v>자료無</v>
      </c>
      <c r="AE186" s="168" t="str">
        <f>IF(시군구!$X186="","자료無",IF(시군구!$X186=0,0,시군구!AD186/시군구!$X186))</f>
        <v>자료無</v>
      </c>
      <c r="AF186" s="169">
        <f t="shared" si="147"/>
        <v>0</v>
      </c>
      <c r="AG186" s="168" t="str">
        <f>IF(시군구!$AE186="","자료無",IF(시군구!$AE186=0,0,시군구!AF186/시군구!$AE186))</f>
        <v>자료無</v>
      </c>
      <c r="AH186" s="168"/>
      <c r="AI186" s="168" t="str">
        <f>IF(시군구!$AE186="","자료無",IF(시군구!$AE186=0,0,시군구!AH186/시군구!$AE186))</f>
        <v>자료無</v>
      </c>
      <c r="AJ186" s="168" t="str">
        <f>IF(시군구!$AE186="","자료無",IF(시군구!$AE186=0,0,시군구!AI186/시군구!$AE186))</f>
        <v>자료無</v>
      </c>
      <c r="AK186" s="168" t="str">
        <f>IF(시군구!$AE186="","자료無",IF(시군구!$AE186=0,0,시군구!AJ186/시군구!$AE186))</f>
        <v>자료無</v>
      </c>
      <c r="AL186" s="168" t="str">
        <f>IF(시군구!$AE186="","자료無",IF(시군구!$AE186=0,0,시군구!AK186/시군구!$AE186))</f>
        <v>자료無</v>
      </c>
      <c r="AM186" s="169">
        <f t="shared" si="148"/>
        <v>0</v>
      </c>
      <c r="AN186" s="168" t="str">
        <f>IF(시군구!$AL186="","자료無",IF(시군구!$AL186=0,0,시군구!AM186/시군구!$AL186))</f>
        <v>자료無</v>
      </c>
      <c r="AO186" s="168"/>
      <c r="AP186" s="168" t="str">
        <f>IF(시군구!$AL186="","자료無",IF(시군구!$AL186=0,0,시군구!AO186/시군구!$AL186))</f>
        <v>자료無</v>
      </c>
      <c r="AQ186" s="168" t="str">
        <f>IF(시군구!$AL186="","자료無",IF(시군구!$AL186=0,0,시군구!AP186/시군구!$AL186))</f>
        <v>자료無</v>
      </c>
      <c r="AR186" s="168" t="str">
        <f>IF(시군구!$AL186="","자료無",IF(시군구!$AL186=0,0,시군구!AQ186/시군구!$AL186))</f>
        <v>자료無</v>
      </c>
      <c r="AS186" s="168" t="str">
        <f>IF(시군구!$AL186="","자료無",IF(시군구!$AL186=0,0,시군구!AR186/시군구!$AL186))</f>
        <v>자료無</v>
      </c>
    </row>
    <row r="187" spans="1:45">
      <c r="B187" s="28" t="s">
        <v>232</v>
      </c>
      <c r="C187" s="91" t="s">
        <v>241</v>
      </c>
      <c r="D187" s="30">
        <f t="shared" si="143"/>
        <v>0.99999999999999989</v>
      </c>
      <c r="E187" s="5">
        <f>IF(시군구!$C187="","자료無",IF(시군구!$C187=0,0,시군구!D187/시군구!$C187))</f>
        <v>7.0895522388059698E-2</v>
      </c>
      <c r="F187" s="5"/>
      <c r="G187" s="5">
        <f>IF(시군구!$C187="","자료無",IF(시군구!$C187=0,0,시군구!F187/시군구!$C187))</f>
        <v>0.30597014925373134</v>
      </c>
      <c r="H187" s="5">
        <f>IF(시군구!$C187="","자료無",IF(시군구!$C187=0,0,시군구!G187/시군구!$C187))</f>
        <v>0.23880597014925373</v>
      </c>
      <c r="I187" s="5">
        <f>IF(시군구!$C187="","자료無",IF(시군구!$C187=0,0,시군구!H187/시군구!$C187))</f>
        <v>0.19776119402985073</v>
      </c>
      <c r="J187" s="5">
        <f>IF(시군구!$C187="","자료無",IF(시군구!$C187=0,0,시군구!I187/시군구!$C187))</f>
        <v>0.18656716417910449</v>
      </c>
      <c r="K187" s="32">
        <f t="shared" si="144"/>
        <v>1</v>
      </c>
      <c r="L187" s="5">
        <f>IF(시군구!$J187="","자료無",IF(시군구!$J187=0,0,시군구!K187/시군구!$J187))</f>
        <v>0</v>
      </c>
      <c r="M187" s="5"/>
      <c r="N187" s="5">
        <f>IF(시군구!$J187="","자료無",IF(시군구!$J187=0,0,시군구!M187/시군구!$J187))</f>
        <v>0.10526315789473684</v>
      </c>
      <c r="O187" s="5">
        <f>IF(시군구!$J187="","자료無",IF(시군구!$J187=0,0,시군구!N187/시군구!$J187))</f>
        <v>0.57894736842105265</v>
      </c>
      <c r="P187" s="5">
        <f>IF(시군구!$J187="","자료無",IF(시군구!$J187=0,0,시군구!O187/시군구!$J187))</f>
        <v>0.26315789473684209</v>
      </c>
      <c r="Q187" s="5">
        <f>IF(시군구!$J187="","자료無",IF(시군구!$J187=0,0,시군구!P187/시군구!$J187))</f>
        <v>5.2631578947368418E-2</v>
      </c>
      <c r="R187" s="32">
        <f t="shared" si="145"/>
        <v>0.99999999999999989</v>
      </c>
      <c r="S187" s="5">
        <f>IF(시군구!$Q187="","자료無",IF(시군구!$Q187=0,0,시군구!R187/시군구!$Q187))</f>
        <v>0</v>
      </c>
      <c r="T187" s="5"/>
      <c r="U187" s="5">
        <f>IF(시군구!$Q187="","자료無",IF(시군구!$Q187=0,0,시군구!T187/시군구!$Q187))</f>
        <v>0.05</v>
      </c>
      <c r="V187" s="5">
        <f>IF(시군구!$Q187="","자료無",IF(시군구!$Q187=0,0,시군구!U187/시군구!$Q187))</f>
        <v>0.35</v>
      </c>
      <c r="W187" s="5">
        <f>IF(시군구!$Q187="","자료無",IF(시군구!$Q187=0,0,시군구!V187/시군구!$Q187))</f>
        <v>0.25</v>
      </c>
      <c r="X187" s="33">
        <f>IF(시군구!$Q187="","자료無",IF(시군구!$Q187=0,0,시군구!W187/시군구!$Q187))</f>
        <v>0.35</v>
      </c>
      <c r="Y187" s="32">
        <f t="shared" si="146"/>
        <v>1</v>
      </c>
      <c r="Z187" s="5">
        <f>IF(시군구!$X187="","자료無",IF(시군구!$X187=0,0,시군구!Y187/시군구!$X187))</f>
        <v>7.1428571428571425E-2</v>
      </c>
      <c r="AA187" s="5"/>
      <c r="AB187" s="5">
        <f>IF(시군구!$X187="","자료無",IF(시군구!$X187=0,0,시군구!AA187/시군구!$X187))</f>
        <v>0.2857142857142857</v>
      </c>
      <c r="AC187" s="5">
        <f>IF(시군구!$X187="","자료無",IF(시군구!$X187=0,0,시군구!AB187/시군구!$X187))</f>
        <v>0.30952380952380953</v>
      </c>
      <c r="AD187" s="5">
        <f>IF(시군구!$X187="","자료無",IF(시군구!$X187=0,0,시군구!AC187/시군구!$X187))</f>
        <v>0.26190476190476192</v>
      </c>
      <c r="AE187" s="5">
        <f>IF(시군구!$X187="","자료無",IF(시군구!$X187=0,0,시군구!AD187/시군구!$X187))</f>
        <v>7.1428571428571425E-2</v>
      </c>
      <c r="AF187" s="32">
        <f t="shared" si="147"/>
        <v>1</v>
      </c>
      <c r="AG187" s="5">
        <f>IF(시군구!$AE187="","자료無",IF(시군구!$AE187=0,0,시군구!AF187/시군구!$AE187))</f>
        <v>5.3571428571428568E-2</v>
      </c>
      <c r="AH187" s="5"/>
      <c r="AI187" s="5">
        <f>IF(시군구!$AE187="","자료無",IF(시군구!$AE187=0,0,시군구!AH187/시군구!$AE187))</f>
        <v>0.4642857142857143</v>
      </c>
      <c r="AJ187" s="5">
        <f>IF(시군구!$AE187="","자료無",IF(시군구!$AE187=0,0,시군구!AI187/시군구!$AE187))</f>
        <v>0.17857142857142858</v>
      </c>
      <c r="AK187" s="5">
        <f>IF(시군구!$AE187="","자료無",IF(시군구!$AE187=0,0,시군구!AJ187/시군구!$AE187))</f>
        <v>0.21428571428571427</v>
      </c>
      <c r="AL187" s="5">
        <f>IF(시군구!$AE187="","자료無",IF(시군구!$AE187=0,0,시군구!AK187/시군구!$AE187))</f>
        <v>8.9285714285714288E-2</v>
      </c>
      <c r="AM187" s="32">
        <f t="shared" si="148"/>
        <v>0.99999999999999989</v>
      </c>
      <c r="AN187" s="5">
        <f>IF(시군구!$AL187="","자료無",IF(시군구!$AL187=0,0,시군구!AM187/시군구!$AL187))</f>
        <v>2.2222222222222223E-2</v>
      </c>
      <c r="AO187" s="5"/>
      <c r="AP187" s="5">
        <f>IF(시군구!$AL187="","자료無",IF(시군구!$AL187=0,0,시군구!AO187/시군구!$AL187))</f>
        <v>0.1111111111111111</v>
      </c>
      <c r="AQ187" s="5">
        <f>IF(시군구!$AL187="","자료無",IF(시군구!$AL187=0,0,시군구!AP187/시군구!$AL187))</f>
        <v>0.31111111111111112</v>
      </c>
      <c r="AR187" s="5">
        <f>IF(시군구!$AL187="","자료無",IF(시군구!$AL187=0,0,시군구!AQ187/시군구!$AL187))</f>
        <v>0.33333333333333331</v>
      </c>
      <c r="AS187" s="5">
        <f>IF(시군구!$AL187="","자료無",IF(시군구!$AL187=0,0,시군구!AR187/시군구!$AL187))</f>
        <v>0.22222222222222221</v>
      </c>
    </row>
    <row r="188" spans="1:45">
      <c r="B188" s="28" t="s">
        <v>232</v>
      </c>
      <c r="C188" s="91" t="s">
        <v>242</v>
      </c>
      <c r="D188" s="30">
        <f t="shared" si="143"/>
        <v>1</v>
      </c>
      <c r="E188" s="5">
        <f>IF(시군구!$C188="","자료無",IF(시군구!$C188=0,0,시군구!D188/시군구!$C188))</f>
        <v>9.7435897435897437E-2</v>
      </c>
      <c r="F188" s="5"/>
      <c r="G188" s="5">
        <f>IF(시군구!$C188="","자료無",IF(시군구!$C188=0,0,시군구!F188/시군구!$C188))</f>
        <v>0.34358974358974359</v>
      </c>
      <c r="H188" s="5">
        <f>IF(시군구!$C188="","자료無",IF(시군구!$C188=0,0,시군구!G188/시군구!$C188))</f>
        <v>0.27692307692307694</v>
      </c>
      <c r="I188" s="5">
        <f>IF(시군구!$C188="","자료無",IF(시군구!$C188=0,0,시군구!H188/시군구!$C188))</f>
        <v>0.13333333333333333</v>
      </c>
      <c r="J188" s="5">
        <f>IF(시군구!$C188="","자료無",IF(시군구!$C188=0,0,시군구!I188/시군구!$C188))</f>
        <v>0.14871794871794872</v>
      </c>
      <c r="K188" s="32">
        <f t="shared" si="144"/>
        <v>1</v>
      </c>
      <c r="L188" s="5">
        <f>IF(시군구!$J188="","자료無",IF(시군구!$J188=0,0,시군구!K188/시군구!$J188))</f>
        <v>0.04</v>
      </c>
      <c r="M188" s="5"/>
      <c r="N188" s="5">
        <f>IF(시군구!$J188="","자료無",IF(시군구!$J188=0,0,시군구!M188/시군구!$J188))</f>
        <v>0.28000000000000003</v>
      </c>
      <c r="O188" s="5">
        <f>IF(시군구!$J188="","자료無",IF(시군구!$J188=0,0,시군구!N188/시군구!$J188))</f>
        <v>0.68</v>
      </c>
      <c r="P188" s="5">
        <f>IF(시군구!$J188="","자료無",IF(시군구!$J188=0,0,시군구!O188/시군구!$J188))</f>
        <v>0</v>
      </c>
      <c r="Q188" s="5">
        <f>IF(시군구!$J188="","자료無",IF(시군구!$J188=0,0,시군구!P188/시군구!$J188))</f>
        <v>0</v>
      </c>
      <c r="R188" s="32">
        <f t="shared" si="145"/>
        <v>1</v>
      </c>
      <c r="S188" s="5">
        <f>IF(시군구!$Q188="","자료無",IF(시군구!$Q188=0,0,시군구!R188/시군구!$Q188))</f>
        <v>0</v>
      </c>
      <c r="T188" s="5"/>
      <c r="U188" s="5">
        <f>IF(시군구!$Q188="","자료無",IF(시군구!$Q188=0,0,시군구!T188/시군구!$Q188))</f>
        <v>0.125</v>
      </c>
      <c r="V188" s="5">
        <f>IF(시군구!$Q188="","자료無",IF(시군구!$Q188=0,0,시군구!U188/시군구!$Q188))</f>
        <v>0.4375</v>
      </c>
      <c r="W188" s="5">
        <f>IF(시군구!$Q188="","자료無",IF(시군구!$Q188=0,0,시군구!V188/시군구!$Q188))</f>
        <v>0.14583333333333334</v>
      </c>
      <c r="X188" s="33">
        <f>IF(시군구!$Q188="","자료無",IF(시군구!$Q188=0,0,시군구!W188/시군구!$Q188))</f>
        <v>0.29166666666666669</v>
      </c>
      <c r="Y188" s="32">
        <f t="shared" si="146"/>
        <v>1</v>
      </c>
      <c r="Z188" s="5">
        <f>IF(시군구!$X188="","자료無",IF(시군구!$X188=0,0,시군구!Y188/시군구!$X188))</f>
        <v>4.3478260869565216E-2</v>
      </c>
      <c r="AA188" s="5"/>
      <c r="AB188" s="5">
        <f>IF(시군구!$X188="","자료無",IF(시군구!$X188=0,0,시군구!AA188/시군구!$X188))</f>
        <v>0.3188405797101449</v>
      </c>
      <c r="AC188" s="5">
        <f>IF(시군구!$X188="","자료無",IF(시군구!$X188=0,0,시군구!AB188/시군구!$X188))</f>
        <v>0.24637681159420291</v>
      </c>
      <c r="AD188" s="5">
        <f>IF(시군구!$X188="","자료無",IF(시군구!$X188=0,0,시군구!AC188/시군구!$X188))</f>
        <v>0.20289855072463769</v>
      </c>
      <c r="AE188" s="5">
        <f>IF(시군구!$X188="","자료無",IF(시군구!$X188=0,0,시군구!AD188/시군구!$X188))</f>
        <v>0.18840579710144928</v>
      </c>
      <c r="AF188" s="32">
        <f t="shared" si="147"/>
        <v>0.99999999999999989</v>
      </c>
      <c r="AG188" s="5">
        <f>IF(시군구!$AE188="","자료無",IF(시군구!$AE188=0,0,시군구!AF188/시군구!$AE188))</f>
        <v>0.04</v>
      </c>
      <c r="AH188" s="5"/>
      <c r="AI188" s="5">
        <f>IF(시군구!$AE188="","자료無",IF(시군구!$AE188=0,0,시군구!AH188/시군구!$AE188))</f>
        <v>0.48</v>
      </c>
      <c r="AJ188" s="5">
        <f>IF(시군구!$AE188="","자료無",IF(시군구!$AE188=0,0,시군구!AI188/시군구!$AE188))</f>
        <v>0.2</v>
      </c>
      <c r="AK188" s="5">
        <f>IF(시군구!$AE188="","자료無",IF(시군구!$AE188=0,0,시군구!AJ188/시군구!$AE188))</f>
        <v>0.2</v>
      </c>
      <c r="AL188" s="5">
        <f>IF(시군구!$AE188="","자료無",IF(시군구!$AE188=0,0,시군구!AK188/시군구!$AE188))</f>
        <v>0.08</v>
      </c>
      <c r="AM188" s="32">
        <f t="shared" si="148"/>
        <v>0.99999999999999978</v>
      </c>
      <c r="AN188" s="5">
        <f>IF(시군구!$AL188="","자료無",IF(시군구!$AL188=0,0,시군구!AM188/시군구!$AL188))</f>
        <v>3.7037037037037035E-2</v>
      </c>
      <c r="AO188" s="5"/>
      <c r="AP188" s="5">
        <f>IF(시군구!$AL188="","자료無",IF(시군구!$AL188=0,0,시군구!AO188/시군구!$AL188))</f>
        <v>0.33333333333333331</v>
      </c>
      <c r="AQ188" s="5">
        <f>IF(시군구!$AL188="","자료無",IF(시군구!$AL188=0,0,시군구!AP188/시군구!$AL188))</f>
        <v>0.40740740740740738</v>
      </c>
      <c r="AR188" s="5">
        <f>IF(시군구!$AL188="","자료無",IF(시군구!$AL188=0,0,시군구!AQ188/시군구!$AL188))</f>
        <v>0.18518518518518517</v>
      </c>
      <c r="AS188" s="5">
        <f>IF(시군구!$AL188="","자료無",IF(시군구!$AL188=0,0,시군구!AR188/시군구!$AL188))</f>
        <v>3.7037037037037035E-2</v>
      </c>
    </row>
    <row r="189" spans="1:45">
      <c r="B189" s="28" t="s">
        <v>232</v>
      </c>
      <c r="C189" s="91" t="s">
        <v>243</v>
      </c>
      <c r="D189" s="30">
        <f t="shared" si="143"/>
        <v>0.99999999999999989</v>
      </c>
      <c r="E189" s="5">
        <f>IF(시군구!$C189="","자료無",IF(시군구!$C189=0,0,시군구!D189/시군구!$C189))</f>
        <v>6.9387755102040816E-2</v>
      </c>
      <c r="F189" s="5"/>
      <c r="G189" s="5">
        <f>IF(시군구!$C189="","자료無",IF(시군구!$C189=0,0,시군구!F189/시군구!$C189))</f>
        <v>0.35918367346938773</v>
      </c>
      <c r="H189" s="5">
        <f>IF(시군구!$C189="","자료無",IF(시군구!$C189=0,0,시군구!G189/시군구!$C189))</f>
        <v>0.32244897959183672</v>
      </c>
      <c r="I189" s="5">
        <f>IF(시군구!$C189="","자료無",IF(시군구!$C189=0,0,시군구!H189/시군구!$C189))</f>
        <v>0.12653061224489795</v>
      </c>
      <c r="J189" s="5">
        <f>IF(시군구!$C189="","자료無",IF(시군구!$C189=0,0,시군구!I189/시군구!$C189))</f>
        <v>0.12244897959183673</v>
      </c>
      <c r="K189" s="32">
        <f t="shared" si="144"/>
        <v>1</v>
      </c>
      <c r="L189" s="5">
        <f>IF(시군구!$J189="","자료無",IF(시군구!$J189=0,0,시군구!K189/시군구!$J189))</f>
        <v>0</v>
      </c>
      <c r="M189" s="5"/>
      <c r="N189" s="5">
        <f>IF(시군구!$J189="","자료無",IF(시군구!$J189=0,0,시군구!M189/시군구!$J189))</f>
        <v>0.4375</v>
      </c>
      <c r="O189" s="5">
        <f>IF(시군구!$J189="","자료無",IF(시군구!$J189=0,0,시군구!N189/시군구!$J189))</f>
        <v>0.4375</v>
      </c>
      <c r="P189" s="5">
        <f>IF(시군구!$J189="","자료無",IF(시군구!$J189=0,0,시군구!O189/시군구!$J189))</f>
        <v>0.125</v>
      </c>
      <c r="Q189" s="5">
        <f>IF(시군구!$J189="","자료無",IF(시군구!$J189=0,0,시군구!P189/시군구!$J189))</f>
        <v>0</v>
      </c>
      <c r="R189" s="32">
        <f t="shared" si="145"/>
        <v>1</v>
      </c>
      <c r="S189" s="5">
        <f>IF(시군구!$Q189="","자료無",IF(시군구!$Q189=0,0,시군구!R189/시군구!$Q189))</f>
        <v>0</v>
      </c>
      <c r="T189" s="5"/>
      <c r="U189" s="5">
        <f>IF(시군구!$Q189="","자료無",IF(시군구!$Q189=0,0,시군구!T189/시군구!$Q189))</f>
        <v>0.13725490196078433</v>
      </c>
      <c r="V189" s="5">
        <f>IF(시군구!$Q189="","자료無",IF(시군구!$Q189=0,0,시군구!U189/시군구!$Q189))</f>
        <v>0.47058823529411764</v>
      </c>
      <c r="W189" s="5">
        <f>IF(시군구!$Q189="","자료無",IF(시군구!$Q189=0,0,시군구!V189/시군구!$Q189))</f>
        <v>0.25490196078431371</v>
      </c>
      <c r="X189" s="33">
        <f>IF(시군구!$Q189="","자료無",IF(시군구!$Q189=0,0,시군구!W189/시군구!$Q189))</f>
        <v>0.13725490196078433</v>
      </c>
      <c r="Y189" s="32">
        <f t="shared" si="146"/>
        <v>1</v>
      </c>
      <c r="Z189" s="5">
        <f>IF(시군구!$X189="","자료無",IF(시군구!$X189=0,0,시군구!Y189/시군구!$X189))</f>
        <v>6.8965517241379309E-2</v>
      </c>
      <c r="AA189" s="5"/>
      <c r="AB189" s="5">
        <f>IF(시군구!$X189="","자료無",IF(시군구!$X189=0,0,시군구!AA189/시군구!$X189))</f>
        <v>0.36781609195402298</v>
      </c>
      <c r="AC189" s="5">
        <f>IF(시군구!$X189="","자료無",IF(시군구!$X189=0,0,시군구!AB189/시군구!$X189))</f>
        <v>0.35632183908045978</v>
      </c>
      <c r="AD189" s="5">
        <f>IF(시군구!$X189="","자료無",IF(시군구!$X189=0,0,시군구!AC189/시군구!$X189))</f>
        <v>0.18390804597701149</v>
      </c>
      <c r="AE189" s="5">
        <f>IF(시군구!$X189="","자료無",IF(시군구!$X189=0,0,시군구!AD189/시군구!$X189))</f>
        <v>2.2988505747126436E-2</v>
      </c>
      <c r="AF189" s="32">
        <f t="shared" si="147"/>
        <v>1</v>
      </c>
      <c r="AG189" s="5">
        <f>IF(시군구!$AE189="","자료無",IF(시군구!$AE189=0,0,시군구!AF189/시군구!$AE189))</f>
        <v>5.7142857142857141E-2</v>
      </c>
      <c r="AH189" s="5"/>
      <c r="AI189" s="5">
        <f>IF(시군구!$AE189="","자료無",IF(시군구!$AE189=0,0,시군구!AH189/시군구!$AE189))</f>
        <v>0.45714285714285713</v>
      </c>
      <c r="AJ189" s="5">
        <f>IF(시군구!$AE189="","자료無",IF(시군구!$AE189=0,0,시군구!AI189/시군구!$AE189))</f>
        <v>0.37142857142857144</v>
      </c>
      <c r="AK189" s="5">
        <f>IF(시군구!$AE189="","자료無",IF(시군구!$AE189=0,0,시군구!AJ189/시군구!$AE189))</f>
        <v>8.5714285714285715E-2</v>
      </c>
      <c r="AL189" s="5">
        <f>IF(시군구!$AE189="","자료無",IF(시군구!$AE189=0,0,시군구!AK189/시군구!$AE189))</f>
        <v>2.8571428571428571E-2</v>
      </c>
      <c r="AM189" s="32">
        <f t="shared" si="148"/>
        <v>1</v>
      </c>
      <c r="AN189" s="5">
        <f>IF(시군구!$AL189="","자료無",IF(시군구!$AL189=0,0,시군구!AM189/시군구!$AL189))</f>
        <v>5.5555555555555552E-2</v>
      </c>
      <c r="AO189" s="5"/>
      <c r="AP189" s="5">
        <f>IF(시군구!$AL189="","자료無",IF(시군구!$AL189=0,0,시군구!AO189/시군구!$AL189))</f>
        <v>0.33333333333333331</v>
      </c>
      <c r="AQ189" s="5">
        <f>IF(시군구!$AL189="","자료無",IF(시군구!$AL189=0,0,시군구!AP189/시군구!$AL189))</f>
        <v>0.47222222222222221</v>
      </c>
      <c r="AR189" s="5">
        <f>IF(시군구!$AL189="","자료無",IF(시군구!$AL189=0,0,시군구!AQ189/시군구!$AL189))</f>
        <v>0.1388888888888889</v>
      </c>
      <c r="AS189" s="5">
        <f>IF(시군구!$AL189="","자료無",IF(시군구!$AL189=0,0,시군구!AR189/시군구!$AL189))</f>
        <v>0</v>
      </c>
    </row>
    <row r="190" spans="1:45">
      <c r="B190" s="28" t="s">
        <v>232</v>
      </c>
      <c r="C190" s="91" t="s">
        <v>244</v>
      </c>
      <c r="D190" s="30">
        <f t="shared" si="143"/>
        <v>1</v>
      </c>
      <c r="E190" s="5">
        <f>IF(시군구!$C190="","자료無",IF(시군구!$C190=0,0,시군구!D190/시군구!$C190))</f>
        <v>7.7720207253886009E-2</v>
      </c>
      <c r="F190" s="5"/>
      <c r="G190" s="5">
        <f>IF(시군구!$C190="","자료無",IF(시군구!$C190=0,0,시군구!F190/시군구!$C190))</f>
        <v>0.35233160621761656</v>
      </c>
      <c r="H190" s="5">
        <f>IF(시군구!$C190="","자료無",IF(시군구!$C190=0,0,시군구!G190/시군구!$C190))</f>
        <v>0.24870466321243523</v>
      </c>
      <c r="I190" s="5">
        <f>IF(시군구!$C190="","자료無",IF(시군구!$C190=0,0,시군구!H190/시군구!$C190))</f>
        <v>0.19170984455958548</v>
      </c>
      <c r="J190" s="5">
        <f>IF(시군구!$C190="","자료無",IF(시군구!$C190=0,0,시군구!I190/시군구!$C190))</f>
        <v>0.12953367875647667</v>
      </c>
      <c r="K190" s="32">
        <f t="shared" si="144"/>
        <v>1</v>
      </c>
      <c r="L190" s="5">
        <f>IF(시군구!$J190="","자료無",IF(시군구!$J190=0,0,시군구!K190/시군구!$J190))</f>
        <v>0</v>
      </c>
      <c r="M190" s="5"/>
      <c r="N190" s="5">
        <f>IF(시군구!$J190="","자료無",IF(시군구!$J190=0,0,시군구!M190/시군구!$J190))</f>
        <v>0.33333333333333331</v>
      </c>
      <c r="O190" s="5">
        <f>IF(시군구!$J190="","자료無",IF(시군구!$J190=0,0,시군구!N190/시군구!$J190))</f>
        <v>0.55555555555555558</v>
      </c>
      <c r="P190" s="5">
        <f>IF(시군구!$J190="","자료無",IF(시군구!$J190=0,0,시군구!O190/시군구!$J190))</f>
        <v>5.5555555555555552E-2</v>
      </c>
      <c r="Q190" s="5">
        <f>IF(시군구!$J190="","자료無",IF(시군구!$J190=0,0,시군구!P190/시군구!$J190))</f>
        <v>5.5555555555555552E-2</v>
      </c>
      <c r="R190" s="32">
        <f t="shared" si="145"/>
        <v>1</v>
      </c>
      <c r="S190" s="5">
        <f>IF(시군구!$Q190="","자료無",IF(시군구!$Q190=0,0,시군구!R190/시군구!$Q190))</f>
        <v>0</v>
      </c>
      <c r="T190" s="5"/>
      <c r="U190" s="5">
        <f>IF(시군구!$Q190="","자료無",IF(시군구!$Q190=0,0,시군구!T190/시군구!$Q190))</f>
        <v>0.18604651162790697</v>
      </c>
      <c r="V190" s="5">
        <f>IF(시군구!$Q190="","자료無",IF(시군구!$Q190=0,0,시군구!U190/시군구!$Q190))</f>
        <v>0.48837209302325579</v>
      </c>
      <c r="W190" s="5">
        <f>IF(시군구!$Q190="","자료無",IF(시군구!$Q190=0,0,시군구!V190/시군구!$Q190))</f>
        <v>0.18604651162790697</v>
      </c>
      <c r="X190" s="33">
        <f>IF(시군구!$Q190="","자료無",IF(시군구!$Q190=0,0,시군구!W190/시군구!$Q190))</f>
        <v>0.13953488372093023</v>
      </c>
      <c r="Y190" s="32">
        <f t="shared" si="146"/>
        <v>1</v>
      </c>
      <c r="Z190" s="5">
        <f>IF(시군구!$X190="","자료無",IF(시군구!$X190=0,0,시군구!Y190/시군구!$X190))</f>
        <v>8.0645161290322578E-2</v>
      </c>
      <c r="AA190" s="5"/>
      <c r="AB190" s="5">
        <f>IF(시군구!$X190="","자료無",IF(시군구!$X190=0,0,시군구!AA190/시군구!$X190))</f>
        <v>0.32258064516129031</v>
      </c>
      <c r="AC190" s="5">
        <f>IF(시군구!$X190="","자료無",IF(시군구!$X190=0,0,시군구!AB190/시군구!$X190))</f>
        <v>0.35483870967741937</v>
      </c>
      <c r="AD190" s="5">
        <f>IF(시군구!$X190="","자료無",IF(시군구!$X190=0,0,시군구!AC190/시군구!$X190))</f>
        <v>9.6774193548387094E-2</v>
      </c>
      <c r="AE190" s="5">
        <f>IF(시군구!$X190="","자료無",IF(시군구!$X190=0,0,시군구!AD190/시군구!$X190))</f>
        <v>0.14516129032258066</v>
      </c>
      <c r="AF190" s="32">
        <f t="shared" si="147"/>
        <v>1</v>
      </c>
      <c r="AG190" s="5">
        <f>IF(시군구!$AE190="","자료無",IF(시군구!$AE190=0,0,시군구!AF190/시군구!$AE190))</f>
        <v>6.25E-2</v>
      </c>
      <c r="AH190" s="5"/>
      <c r="AI190" s="5">
        <f>IF(시군구!$AE190="","자료無",IF(시군구!$AE190=0,0,시군구!AH190/시군구!$AE190))</f>
        <v>0.4375</v>
      </c>
      <c r="AJ190" s="5">
        <f>IF(시군구!$AE190="","자료無",IF(시군구!$AE190=0,0,시군구!AI190/시군구!$AE190))</f>
        <v>0.1875</v>
      </c>
      <c r="AK190" s="5">
        <f>IF(시군구!$AE190="","자료無",IF(시군구!$AE190=0,0,시군구!AJ190/시군구!$AE190))</f>
        <v>0</v>
      </c>
      <c r="AL190" s="5">
        <f>IF(시군구!$AE190="","자료無",IF(시군구!$AE190=0,0,시군구!AK190/시군구!$AE190))</f>
        <v>0.3125</v>
      </c>
      <c r="AM190" s="32">
        <f t="shared" si="148"/>
        <v>1</v>
      </c>
      <c r="AN190" s="5">
        <f>IF(시군구!$AL190="","자료無",IF(시군구!$AL190=0,0,시군구!AM190/시군구!$AL190))</f>
        <v>3.5714285714285712E-2</v>
      </c>
      <c r="AO190" s="5"/>
      <c r="AP190" s="5">
        <f>IF(시군구!$AL190="","자료無",IF(시군구!$AL190=0,0,시군구!AO190/시군구!$AL190))</f>
        <v>0.35714285714285715</v>
      </c>
      <c r="AQ190" s="5">
        <f>IF(시군구!$AL190="","자료無",IF(시군구!$AL190=0,0,시군구!AP190/시군구!$AL190))</f>
        <v>0.39285714285714285</v>
      </c>
      <c r="AR190" s="5">
        <f>IF(시군구!$AL190="","자료無",IF(시군구!$AL190=0,0,시군구!AQ190/시군구!$AL190))</f>
        <v>3.5714285714285712E-2</v>
      </c>
      <c r="AS190" s="5">
        <f>IF(시군구!$AL190="","자료無",IF(시군구!$AL190=0,0,시군구!AR190/시군구!$AL190))</f>
        <v>0.17857142857142858</v>
      </c>
    </row>
    <row r="191" spans="1:45" s="170" customFormat="1">
      <c r="A191" s="171"/>
      <c r="B191" s="172" t="s">
        <v>232</v>
      </c>
      <c r="C191" s="166" t="s">
        <v>245</v>
      </c>
      <c r="D191" s="167">
        <f t="shared" si="143"/>
        <v>0.99999999999999989</v>
      </c>
      <c r="E191" s="168">
        <f>IF(시군구!$C191="","자료無",IF(시군구!$C191=0,0,시군구!D191/시군구!$C191))</f>
        <v>5.4263565891472867E-2</v>
      </c>
      <c r="F191" s="168"/>
      <c r="G191" s="168">
        <f>IF(시군구!$C191="","자료無",IF(시군구!$C191=0,0,시군구!F191/시군구!$C191))</f>
        <v>0.2441860465116279</v>
      </c>
      <c r="H191" s="168">
        <f>IF(시군구!$C191="","자료無",IF(시군구!$C191=0,0,시군구!G191/시군구!$C191))</f>
        <v>0.27713178294573643</v>
      </c>
      <c r="I191" s="168">
        <f>IF(시군구!$C191="","자료無",IF(시군구!$C191=0,0,시군구!H191/시군구!$C191))</f>
        <v>0.2441860465116279</v>
      </c>
      <c r="J191" s="168">
        <f>IF(시군구!$C191="","자료無",IF(시군구!$C191=0,0,시군구!I191/시군구!$C191))</f>
        <v>0.18023255813953487</v>
      </c>
      <c r="K191" s="169">
        <f t="shared" si="144"/>
        <v>0</v>
      </c>
      <c r="L191" s="168" t="str">
        <f>IF(시군구!$J191="","자료無",IF(시군구!$J191=0,0,시군구!K191/시군구!$J191))</f>
        <v>자료無</v>
      </c>
      <c r="M191" s="168"/>
      <c r="N191" s="168" t="str">
        <f>IF(시군구!$J191="","자료無",IF(시군구!$J191=0,0,시군구!M191/시군구!$J191))</f>
        <v>자료無</v>
      </c>
      <c r="O191" s="168" t="str">
        <f>IF(시군구!$J191="","자료無",IF(시군구!$J191=0,0,시군구!N191/시군구!$J191))</f>
        <v>자료無</v>
      </c>
      <c r="P191" s="168" t="str">
        <f>IF(시군구!$J191="","자료無",IF(시군구!$J191=0,0,시군구!O191/시군구!$J191))</f>
        <v>자료無</v>
      </c>
      <c r="Q191" s="168" t="str">
        <f>IF(시군구!$J191="","자료無",IF(시군구!$J191=0,0,시군구!P191/시군구!$J191))</f>
        <v>자료無</v>
      </c>
      <c r="R191" s="169">
        <f t="shared" si="145"/>
        <v>1</v>
      </c>
      <c r="S191" s="168">
        <f>IF(시군구!$Q191="","자료無",IF(시군구!$Q191=0,0,시군구!R191/시군구!$Q191))</f>
        <v>0</v>
      </c>
      <c r="T191" s="168"/>
      <c r="U191" s="168">
        <f>IF(시군구!$Q191="","자료無",IF(시군구!$Q191=0,0,시군구!T191/시군구!$Q191))</f>
        <v>0.20930232558139536</v>
      </c>
      <c r="V191" s="168">
        <f>IF(시군구!$Q191="","자료無",IF(시군구!$Q191=0,0,시군구!U191/시군구!$Q191))</f>
        <v>0.34883720930232559</v>
      </c>
      <c r="W191" s="168">
        <f>IF(시군구!$Q191="","자료無",IF(시군구!$Q191=0,0,시군구!V191/시군구!$Q191))</f>
        <v>0.20930232558139536</v>
      </c>
      <c r="X191" s="173">
        <f>IF(시군구!$Q191="","자료無",IF(시군구!$Q191=0,0,시군구!W191/시군구!$Q191))</f>
        <v>0.23255813953488372</v>
      </c>
      <c r="Y191" s="169">
        <f t="shared" si="146"/>
        <v>0</v>
      </c>
      <c r="Z191" s="168" t="str">
        <f>IF(시군구!$X191="","자료無",IF(시군구!$X191=0,0,시군구!Y191/시군구!$X191))</f>
        <v>자료無</v>
      </c>
      <c r="AA191" s="168"/>
      <c r="AB191" s="168" t="str">
        <f>IF(시군구!$X191="","자료無",IF(시군구!$X191=0,0,시군구!AA191/시군구!$X191))</f>
        <v>자료無</v>
      </c>
      <c r="AC191" s="168" t="str">
        <f>IF(시군구!$X191="","자료無",IF(시군구!$X191=0,0,시군구!AB191/시군구!$X191))</f>
        <v>자료無</v>
      </c>
      <c r="AD191" s="168" t="str">
        <f>IF(시군구!$X191="","자료無",IF(시군구!$X191=0,0,시군구!AC191/시군구!$X191))</f>
        <v>자료無</v>
      </c>
      <c r="AE191" s="168" t="str">
        <f>IF(시군구!$X191="","자료無",IF(시군구!$X191=0,0,시군구!AD191/시군구!$X191))</f>
        <v>자료無</v>
      </c>
      <c r="AF191" s="169">
        <f t="shared" si="147"/>
        <v>0</v>
      </c>
      <c r="AG191" s="168" t="str">
        <f>IF(시군구!$AE191="","자료無",IF(시군구!$AE191=0,0,시군구!AF191/시군구!$AE191))</f>
        <v>자료無</v>
      </c>
      <c r="AH191" s="168"/>
      <c r="AI191" s="168" t="str">
        <f>IF(시군구!$AE191="","자료無",IF(시군구!$AE191=0,0,시군구!AH191/시군구!$AE191))</f>
        <v>자료無</v>
      </c>
      <c r="AJ191" s="168" t="str">
        <f>IF(시군구!$AE191="","자료無",IF(시군구!$AE191=0,0,시군구!AI191/시군구!$AE191))</f>
        <v>자료無</v>
      </c>
      <c r="AK191" s="168" t="str">
        <f>IF(시군구!$AE191="","자료無",IF(시군구!$AE191=0,0,시군구!AJ191/시군구!$AE191))</f>
        <v>자료無</v>
      </c>
      <c r="AL191" s="168" t="str">
        <f>IF(시군구!$AE191="","자료無",IF(시군구!$AE191=0,0,시군구!AK191/시군구!$AE191))</f>
        <v>자료無</v>
      </c>
      <c r="AM191" s="169">
        <f t="shared" si="148"/>
        <v>0</v>
      </c>
      <c r="AN191" s="168" t="str">
        <f>IF(시군구!$AL191="","자료無",IF(시군구!$AL191=0,0,시군구!AM191/시군구!$AL191))</f>
        <v>자료無</v>
      </c>
      <c r="AO191" s="168"/>
      <c r="AP191" s="168" t="str">
        <f>IF(시군구!$AL191="","자료無",IF(시군구!$AL191=0,0,시군구!AO191/시군구!$AL191))</f>
        <v>자료無</v>
      </c>
      <c r="AQ191" s="168" t="str">
        <f>IF(시군구!$AL191="","자료無",IF(시군구!$AL191=0,0,시군구!AP191/시군구!$AL191))</f>
        <v>자료無</v>
      </c>
      <c r="AR191" s="168" t="str">
        <f>IF(시군구!$AL191="","자료無",IF(시군구!$AL191=0,0,시군구!AQ191/시군구!$AL191))</f>
        <v>자료無</v>
      </c>
      <c r="AS191" s="168" t="str">
        <f>IF(시군구!$AL191="","자료無",IF(시군구!$AL191=0,0,시군구!AR191/시군구!$AL191))</f>
        <v>자료無</v>
      </c>
    </row>
    <row r="192" spans="1:45">
      <c r="B192" s="28" t="s">
        <v>232</v>
      </c>
      <c r="C192" s="91" t="s">
        <v>246</v>
      </c>
      <c r="D192" s="30">
        <f t="shared" si="143"/>
        <v>1</v>
      </c>
      <c r="E192" s="5">
        <f>IF(시군구!$C192="","자료無",IF(시군구!$C192=0,0,시군구!D192/시군구!$C192))</f>
        <v>8.171206225680934E-2</v>
      </c>
      <c r="F192" s="5"/>
      <c r="G192" s="5">
        <f>IF(시군구!$C192="","자료無",IF(시군구!$C192=0,0,시군구!F192/시군구!$C192))</f>
        <v>0.33073929961089493</v>
      </c>
      <c r="H192" s="5">
        <f>IF(시군구!$C192="","자료無",IF(시군구!$C192=0,0,시군구!G192/시군구!$C192))</f>
        <v>0.27626459143968873</v>
      </c>
      <c r="I192" s="5">
        <f>IF(시군구!$C192="","자료無",IF(시군구!$C192=0,0,시군구!H192/시군구!$C192))</f>
        <v>0.1828793774319066</v>
      </c>
      <c r="J192" s="5">
        <f>IF(시군구!$C192="","자료無",IF(시군구!$C192=0,0,시군구!I192/시군구!$C192))</f>
        <v>0.12840466926070038</v>
      </c>
      <c r="K192" s="32">
        <f t="shared" si="144"/>
        <v>1</v>
      </c>
      <c r="L192" s="5">
        <f>IF(시군구!$J192="","자료無",IF(시군구!$J192=0,0,시군구!K192/시군구!$J192))</f>
        <v>0</v>
      </c>
      <c r="M192" s="5"/>
      <c r="N192" s="5">
        <f>IF(시군구!$J192="","자료無",IF(시군구!$J192=0,0,시군구!M192/시군구!$J192))</f>
        <v>0.28947368421052633</v>
      </c>
      <c r="O192" s="5">
        <f>IF(시군구!$J192="","자료無",IF(시군구!$J192=0,0,시군구!N192/시군구!$J192))</f>
        <v>0.39473684210526316</v>
      </c>
      <c r="P192" s="5">
        <f>IF(시군구!$J192="","자료無",IF(시군구!$J192=0,0,시군구!O192/시군구!$J192))</f>
        <v>0.28947368421052633</v>
      </c>
      <c r="Q192" s="5">
        <f>IF(시군구!$J192="","자료無",IF(시군구!$J192=0,0,시군구!P192/시군구!$J192))</f>
        <v>2.6315789473684209E-2</v>
      </c>
      <c r="R192" s="32">
        <f t="shared" si="145"/>
        <v>1</v>
      </c>
      <c r="S192" s="5">
        <f>IF(시군구!$Q192="","자료無",IF(시군구!$Q192=0,0,시군구!R192/시군구!$Q192))</f>
        <v>3.3333333333333333E-2</v>
      </c>
      <c r="T192" s="5"/>
      <c r="U192" s="5">
        <f>IF(시군구!$Q192="","자료無",IF(시군구!$Q192=0,0,시군구!T192/시군구!$Q192))</f>
        <v>0.13333333333333333</v>
      </c>
      <c r="V192" s="5">
        <f>IF(시군구!$Q192="","자료無",IF(시군구!$Q192=0,0,시군구!U192/시군구!$Q192))</f>
        <v>0.41666666666666669</v>
      </c>
      <c r="W192" s="5">
        <f>IF(시군구!$Q192="","자료無",IF(시군구!$Q192=0,0,시군구!V192/시군구!$Q192))</f>
        <v>0.21666666666666667</v>
      </c>
      <c r="X192" s="33">
        <f>IF(시군구!$Q192="","자료無",IF(시군구!$Q192=0,0,시군구!W192/시군구!$Q192))</f>
        <v>0.2</v>
      </c>
      <c r="Y192" s="32">
        <f t="shared" si="146"/>
        <v>1</v>
      </c>
      <c r="Z192" s="5">
        <f>IF(시군구!$X192="","자료無",IF(시군구!$X192=0,0,시군구!Y192/시군구!$X192))</f>
        <v>3.896103896103896E-2</v>
      </c>
      <c r="AA192" s="5"/>
      <c r="AB192" s="5">
        <f>IF(시군구!$X192="","자료無",IF(시군구!$X192=0,0,시군구!AA192/시군구!$X192))</f>
        <v>0.22077922077922077</v>
      </c>
      <c r="AC192" s="5">
        <f>IF(시군구!$X192="","자료無",IF(시군구!$X192=0,0,시군구!AB192/시군구!$X192))</f>
        <v>0.38961038961038963</v>
      </c>
      <c r="AD192" s="5">
        <f>IF(시군구!$X192="","자료無",IF(시군구!$X192=0,0,시군구!AC192/시군구!$X192))</f>
        <v>0.23376623376623376</v>
      </c>
      <c r="AE192" s="5">
        <f>IF(시군구!$X192="","자료無",IF(시군구!$X192=0,0,시군구!AD192/시군구!$X192))</f>
        <v>0.11688311688311688</v>
      </c>
      <c r="AF192" s="32">
        <f t="shared" si="147"/>
        <v>0.99999999999999989</v>
      </c>
      <c r="AG192" s="5">
        <f>IF(시군구!$AE192="","자료無",IF(시군구!$AE192=0,0,시군구!AF192/시군구!$AE192))</f>
        <v>0.1111111111111111</v>
      </c>
      <c r="AH192" s="5"/>
      <c r="AI192" s="5">
        <f>IF(시군구!$AE192="","자료無",IF(시군구!$AE192=0,0,시군구!AH192/시군구!$AE192))</f>
        <v>0.28888888888888886</v>
      </c>
      <c r="AJ192" s="5">
        <f>IF(시군구!$AE192="","자료無",IF(시군구!$AE192=0,0,시군구!AI192/시군구!$AE192))</f>
        <v>0.35555555555555557</v>
      </c>
      <c r="AK192" s="5">
        <f>IF(시군구!$AE192="","자료無",IF(시군구!$AE192=0,0,시군구!AJ192/시군구!$AE192))</f>
        <v>0.2</v>
      </c>
      <c r="AL192" s="5">
        <f>IF(시군구!$AE192="","자료無",IF(시군구!$AE192=0,0,시군구!AK192/시군구!$AE192))</f>
        <v>4.4444444444444446E-2</v>
      </c>
      <c r="AM192" s="32">
        <f t="shared" si="148"/>
        <v>1</v>
      </c>
      <c r="AN192" s="5">
        <f>IF(시군구!$AL192="","자료無",IF(시군구!$AL192=0,0,시군구!AM192/시군구!$AL192))</f>
        <v>2.6315789473684209E-2</v>
      </c>
      <c r="AO192" s="5"/>
      <c r="AP192" s="5">
        <f>IF(시군구!$AL192="","자료無",IF(시군구!$AL192=0,0,시군구!AO192/시군구!$AL192))</f>
        <v>0.10526315789473684</v>
      </c>
      <c r="AQ192" s="5">
        <f>IF(시군구!$AL192="","자료無",IF(시군구!$AL192=0,0,시군구!AP192/시군구!$AL192))</f>
        <v>0.23684210526315788</v>
      </c>
      <c r="AR192" s="5">
        <f>IF(시군구!$AL192="","자료無",IF(시군구!$AL192=0,0,시군구!AQ192/시군구!$AL192))</f>
        <v>0.55263157894736847</v>
      </c>
      <c r="AS192" s="5">
        <f>IF(시군구!$AL192="","자료無",IF(시군구!$AL192=0,0,시군구!AR192/시군구!$AL192))</f>
        <v>7.8947368421052627E-2</v>
      </c>
    </row>
    <row r="193" spans="1:45">
      <c r="B193" s="28" t="s">
        <v>232</v>
      </c>
      <c r="C193" s="93" t="s">
        <v>247</v>
      </c>
      <c r="D193" s="30">
        <f t="shared" si="143"/>
        <v>1</v>
      </c>
      <c r="E193" s="5">
        <f>IF(시군구!$C193="","자료無",IF(시군구!$C193=0,0,시군구!D193/시군구!$C193))</f>
        <v>9.7872340425531917E-2</v>
      </c>
      <c r="F193" s="5"/>
      <c r="G193" s="5">
        <f>IF(시군구!$C193="","자료無",IF(시군구!$C193=0,0,시군구!F193/시군구!$C193))</f>
        <v>0.30212765957446808</v>
      </c>
      <c r="H193" s="5">
        <f>IF(시군구!$C193="","자료無",IF(시군구!$C193=0,0,시군구!G193/시군구!$C193))</f>
        <v>0.30638297872340425</v>
      </c>
      <c r="I193" s="5">
        <f>IF(시군구!$C193="","자료無",IF(시군구!$C193=0,0,시군구!H193/시군구!$C193))</f>
        <v>0.14042553191489363</v>
      </c>
      <c r="J193" s="5">
        <f>IF(시군구!$C193="","자료無",IF(시군구!$C193=0,0,시군구!I193/시군구!$C193))</f>
        <v>0.15319148936170213</v>
      </c>
      <c r="K193" s="32">
        <f t="shared" si="144"/>
        <v>1</v>
      </c>
      <c r="L193" s="5">
        <f>IF(시군구!$J193="","자료無",IF(시군구!$J193=0,0,시군구!K193/시군구!$J193))</f>
        <v>0</v>
      </c>
      <c r="M193" s="5"/>
      <c r="N193" s="5">
        <f>IF(시군구!$J193="","자료無",IF(시군구!$J193=0,0,시군구!M193/시군구!$J193))</f>
        <v>0.14285714285714285</v>
      </c>
      <c r="O193" s="5">
        <f>IF(시군구!$J193="","자료無",IF(시군구!$J193=0,0,시군구!N193/시군구!$J193))</f>
        <v>0.52380952380952384</v>
      </c>
      <c r="P193" s="5">
        <f>IF(시군구!$J193="","자료無",IF(시군구!$J193=0,0,시군구!O193/시군구!$J193))</f>
        <v>0.19047619047619047</v>
      </c>
      <c r="Q193" s="5">
        <f>IF(시군구!$J193="","자료無",IF(시군구!$J193=0,0,시군구!P193/시군구!$J193))</f>
        <v>0.14285714285714285</v>
      </c>
      <c r="R193" s="32">
        <f t="shared" si="145"/>
        <v>1</v>
      </c>
      <c r="S193" s="5">
        <f>IF(시군구!$Q193="","자료無",IF(시군구!$Q193=0,0,시군구!R193/시군구!$Q193))</f>
        <v>0</v>
      </c>
      <c r="T193" s="5"/>
      <c r="U193" s="5">
        <f>IF(시군구!$Q193="","자료無",IF(시군구!$Q193=0,0,시군구!T193/시군구!$Q193))</f>
        <v>0.1111111111111111</v>
      </c>
      <c r="V193" s="5">
        <f>IF(시군구!$Q193="","자료無",IF(시군구!$Q193=0,0,시군구!U193/시군구!$Q193))</f>
        <v>0.22222222222222221</v>
      </c>
      <c r="W193" s="5">
        <f>IF(시군구!$Q193="","자료無",IF(시군구!$Q193=0,0,시군구!V193/시군구!$Q193))</f>
        <v>0.14814814814814814</v>
      </c>
      <c r="X193" s="33">
        <f>IF(시군구!$Q193="","자료無",IF(시군구!$Q193=0,0,시군구!W193/시군구!$Q193))</f>
        <v>0.51851851851851849</v>
      </c>
      <c r="Y193" s="32">
        <f t="shared" si="146"/>
        <v>1</v>
      </c>
      <c r="Z193" s="5">
        <f>IF(시군구!$X193="","자료無",IF(시군구!$X193=0,0,시군구!Y193/시군구!$X193))</f>
        <v>5.8823529411764705E-2</v>
      </c>
      <c r="AA193" s="5"/>
      <c r="AB193" s="5">
        <f>IF(시군구!$X193="","자료無",IF(시군구!$X193=0,0,시군구!AA193/시군구!$X193))</f>
        <v>0.23529411764705882</v>
      </c>
      <c r="AC193" s="5">
        <f>IF(시군구!$X193="","자료無",IF(시군구!$X193=0,0,시군구!AB193/시군구!$X193))</f>
        <v>0.32941176470588235</v>
      </c>
      <c r="AD193" s="5">
        <f>IF(시군구!$X193="","자료無",IF(시군구!$X193=0,0,시군구!AC193/시군구!$X193))</f>
        <v>0.24705882352941178</v>
      </c>
      <c r="AE193" s="5">
        <f>IF(시군구!$X193="","자료無",IF(시군구!$X193=0,0,시군구!AD193/시군구!$X193))</f>
        <v>0.12941176470588237</v>
      </c>
      <c r="AF193" s="32">
        <f t="shared" si="147"/>
        <v>1</v>
      </c>
      <c r="AG193" s="5">
        <f>IF(시군구!$AE193="","자료無",IF(시군구!$AE193=0,0,시군구!AF193/시군구!$AE193))</f>
        <v>4.7619047619047616E-2</v>
      </c>
      <c r="AH193" s="5"/>
      <c r="AI193" s="5">
        <f>IF(시군구!$AE193="","자료無",IF(시군구!$AE193=0,0,시군구!AH193/시군구!$AE193))</f>
        <v>0.45238095238095238</v>
      </c>
      <c r="AJ193" s="5">
        <f>IF(시군구!$AE193="","자료無",IF(시군구!$AE193=0,0,시군구!AI193/시군구!$AE193))</f>
        <v>0.26190476190476192</v>
      </c>
      <c r="AK193" s="5">
        <f>IF(시군구!$AE193="","자료無",IF(시군구!$AE193=0,0,시군구!AJ193/시군구!$AE193))</f>
        <v>0.11904761904761904</v>
      </c>
      <c r="AL193" s="5">
        <f>IF(시군구!$AE193="","자료無",IF(시군구!$AE193=0,0,시군구!AK193/시군구!$AE193))</f>
        <v>0.11904761904761904</v>
      </c>
      <c r="AM193" s="32">
        <f t="shared" si="148"/>
        <v>1</v>
      </c>
      <c r="AN193" s="5">
        <f>IF(시군구!$AL193="","자료無",IF(시군구!$AL193=0,0,시군구!AM193/시군구!$AL193))</f>
        <v>2.7027027027027029E-2</v>
      </c>
      <c r="AO193" s="5"/>
      <c r="AP193" s="5">
        <f>IF(시군구!$AL193="","자료無",IF(시군구!$AL193=0,0,시군구!AO193/시군구!$AL193))</f>
        <v>0.1891891891891892</v>
      </c>
      <c r="AQ193" s="5">
        <f>IF(시군구!$AL193="","자료無",IF(시군구!$AL193=0,0,시군구!AP193/시군구!$AL193))</f>
        <v>0.10810810810810811</v>
      </c>
      <c r="AR193" s="5">
        <f>IF(시군구!$AL193="","자료無",IF(시군구!$AL193=0,0,시군구!AQ193/시군구!$AL193))</f>
        <v>0.45945945945945948</v>
      </c>
      <c r="AS193" s="5">
        <f>IF(시군구!$AL193="","자료無",IF(시군구!$AL193=0,0,시군구!AR193/시군구!$AL193))</f>
        <v>0.21621621621621623</v>
      </c>
    </row>
    <row r="194" spans="1:45">
      <c r="B194" s="28" t="s">
        <v>232</v>
      </c>
      <c r="C194" s="93" t="s">
        <v>248</v>
      </c>
      <c r="D194" s="30">
        <f t="shared" si="143"/>
        <v>1</v>
      </c>
      <c r="E194" s="5">
        <f>IF(시군구!$C194="","자료無",IF(시군구!$C194=0,0,시군구!D194/시군구!$C194))</f>
        <v>0.10952380952380952</v>
      </c>
      <c r="F194" s="5"/>
      <c r="G194" s="5">
        <f>IF(시군구!$C194="","자료無",IF(시군구!$C194=0,0,시군구!F194/시군구!$C194))</f>
        <v>0.3</v>
      </c>
      <c r="H194" s="5">
        <f>IF(시군구!$C194="","자료無",IF(시군구!$C194=0,0,시군구!G194/시군구!$C194))</f>
        <v>0.18095238095238095</v>
      </c>
      <c r="I194" s="5">
        <f>IF(시군구!$C194="","자료無",IF(시군구!$C194=0,0,시군구!H194/시군구!$C194))</f>
        <v>0.20476190476190476</v>
      </c>
      <c r="J194" s="5">
        <f>IF(시군구!$C194="","자료無",IF(시군구!$C194=0,0,시군구!I194/시군구!$C194))</f>
        <v>0.20476190476190476</v>
      </c>
      <c r="K194" s="32">
        <f t="shared" si="144"/>
        <v>1</v>
      </c>
      <c r="L194" s="5">
        <f>IF(시군구!$J194="","자료無",IF(시군구!$J194=0,0,시군구!K194/시군구!$J194))</f>
        <v>0</v>
      </c>
      <c r="M194" s="5"/>
      <c r="N194" s="5">
        <f>IF(시군구!$J194="","자료無",IF(시군구!$J194=0,0,시군구!M194/시군구!$J194))</f>
        <v>0.37037037037037035</v>
      </c>
      <c r="O194" s="5">
        <f>IF(시군구!$J194="","자료無",IF(시군구!$J194=0,0,시군구!N194/시군구!$J194))</f>
        <v>0.55555555555555558</v>
      </c>
      <c r="P194" s="5">
        <f>IF(시군구!$J194="","자료無",IF(시군구!$J194=0,0,시군구!O194/시군구!$J194))</f>
        <v>7.407407407407407E-2</v>
      </c>
      <c r="Q194" s="5">
        <f>IF(시군구!$J194="","자료無",IF(시군구!$J194=0,0,시군구!P194/시군구!$J194))</f>
        <v>0</v>
      </c>
      <c r="R194" s="32">
        <f t="shared" si="145"/>
        <v>1</v>
      </c>
      <c r="S194" s="5">
        <f>IF(시군구!$Q194="","자료無",IF(시군구!$Q194=0,0,시군구!R194/시군구!$Q194))</f>
        <v>1.7543859649122806E-2</v>
      </c>
      <c r="T194" s="5"/>
      <c r="U194" s="5">
        <f>IF(시군구!$Q194="","자료無",IF(시군구!$Q194=0,0,시군구!T194/시군구!$Q194))</f>
        <v>7.0175438596491224E-2</v>
      </c>
      <c r="V194" s="5">
        <f>IF(시군구!$Q194="","자료無",IF(시군구!$Q194=0,0,시군구!U194/시군구!$Q194))</f>
        <v>0.49122807017543857</v>
      </c>
      <c r="W194" s="5">
        <f>IF(시군구!$Q194="","자료無",IF(시군구!$Q194=0,0,시군구!V194/시군구!$Q194))</f>
        <v>0.22807017543859648</v>
      </c>
      <c r="X194" s="33">
        <f>IF(시군구!$Q194="","자료無",IF(시군구!$Q194=0,0,시군구!W194/시군구!$Q194))</f>
        <v>0.19298245614035087</v>
      </c>
      <c r="Y194" s="32">
        <f t="shared" si="146"/>
        <v>0.99999999999999989</v>
      </c>
      <c r="Z194" s="5">
        <f>IF(시군구!$X194="","자료無",IF(시군구!$X194=0,0,시군구!Y194/시군구!$X194))</f>
        <v>5.4945054945054944E-2</v>
      </c>
      <c r="AA194" s="5"/>
      <c r="AB194" s="5">
        <f>IF(시군구!$X194="","자료無",IF(시군구!$X194=0,0,시군구!AA194/시군구!$X194))</f>
        <v>0.2967032967032967</v>
      </c>
      <c r="AC194" s="5">
        <f>IF(시군구!$X194="","자료無",IF(시군구!$X194=0,0,시군구!AB194/시군구!$X194))</f>
        <v>0.2967032967032967</v>
      </c>
      <c r="AD194" s="5">
        <f>IF(시군구!$X194="","자료無",IF(시군구!$X194=0,0,시군구!AC194/시군구!$X194))</f>
        <v>0.21978021978021978</v>
      </c>
      <c r="AE194" s="5">
        <f>IF(시군구!$X194="","자료無",IF(시군구!$X194=0,0,시군구!AD194/시군구!$X194))</f>
        <v>0.13186813186813187</v>
      </c>
      <c r="AF194" s="32">
        <f t="shared" si="147"/>
        <v>1</v>
      </c>
      <c r="AG194" s="5">
        <f>IF(시군구!$AE194="","자료無",IF(시군구!$AE194=0,0,시군구!AF194/시군구!$AE194))</f>
        <v>2.6315789473684209E-2</v>
      </c>
      <c r="AH194" s="5"/>
      <c r="AI194" s="5">
        <f>IF(시군구!$AE194="","자료無",IF(시군구!$AE194=0,0,시군구!AH194/시군구!$AE194))</f>
        <v>0.36842105263157893</v>
      </c>
      <c r="AJ194" s="5">
        <f>IF(시군구!$AE194="","자료無",IF(시군구!$AE194=0,0,시군구!AI194/시군구!$AE194))</f>
        <v>0.23684210526315788</v>
      </c>
      <c r="AK194" s="5">
        <f>IF(시군구!$AE194="","자료無",IF(시군구!$AE194=0,0,시군구!AJ194/시군구!$AE194))</f>
        <v>0.15789473684210525</v>
      </c>
      <c r="AL194" s="5">
        <f>IF(시군구!$AE194="","자료無",IF(시군구!$AE194=0,0,시군구!AK194/시군구!$AE194))</f>
        <v>0.21052631578947367</v>
      </c>
      <c r="AM194" s="32">
        <f t="shared" si="148"/>
        <v>1</v>
      </c>
      <c r="AN194" s="5">
        <f>IF(시군구!$AL194="","자료無",IF(시군구!$AL194=0,0,시군구!AM194/시군구!$AL194))</f>
        <v>6.4516129032258063E-2</v>
      </c>
      <c r="AO194" s="5"/>
      <c r="AP194" s="5">
        <f>IF(시군구!$AL194="","자료無",IF(시군구!$AL194=0,0,시군구!AO194/시군구!$AL194))</f>
        <v>0.16129032258064516</v>
      </c>
      <c r="AQ194" s="5">
        <f>IF(시군구!$AL194="","자료無",IF(시군구!$AL194=0,0,시군구!AP194/시군구!$AL194))</f>
        <v>0.16129032258064516</v>
      </c>
      <c r="AR194" s="5">
        <f>IF(시군구!$AL194="","자료無",IF(시군구!$AL194=0,0,시군구!AQ194/시군구!$AL194))</f>
        <v>0.58064516129032262</v>
      </c>
      <c r="AS194" s="5">
        <f>IF(시군구!$AL194="","자료無",IF(시군구!$AL194=0,0,시군구!AR194/시군구!$AL194))</f>
        <v>3.2258064516129031E-2</v>
      </c>
    </row>
    <row r="195" spans="1:45">
      <c r="B195" s="28" t="s">
        <v>232</v>
      </c>
      <c r="C195" s="91" t="s">
        <v>249</v>
      </c>
      <c r="D195" s="30">
        <f t="shared" si="143"/>
        <v>1</v>
      </c>
      <c r="E195" s="5">
        <f>IF(시군구!$C195="","자료無",IF(시군구!$C195=0,0,시군구!D195/시군구!$C195))</f>
        <v>9.6446700507614211E-2</v>
      </c>
      <c r="F195" s="5"/>
      <c r="G195" s="5">
        <f>IF(시군구!$C195="","자료無",IF(시군구!$C195=0,0,시군구!F195/시군구!$C195))</f>
        <v>0.31979695431472083</v>
      </c>
      <c r="H195" s="5">
        <f>IF(시군구!$C195="","자료無",IF(시군구!$C195=0,0,시군구!G195/시군구!$C195))</f>
        <v>0.24873096446700507</v>
      </c>
      <c r="I195" s="5">
        <f>IF(시군구!$C195="","자료無",IF(시군구!$C195=0,0,시군구!H195/시군구!$C195))</f>
        <v>0.16751269035532995</v>
      </c>
      <c r="J195" s="5">
        <f>IF(시군구!$C195="","자료無",IF(시군구!$C195=0,0,시군구!I195/시군구!$C195))</f>
        <v>0.16751269035532995</v>
      </c>
      <c r="K195" s="32">
        <f t="shared" si="144"/>
        <v>1</v>
      </c>
      <c r="L195" s="5">
        <f>IF(시군구!$J195="","자료無",IF(시군구!$J195=0,0,시군구!K195/시군구!$J195))</f>
        <v>0</v>
      </c>
      <c r="M195" s="5"/>
      <c r="N195" s="5">
        <f>IF(시군구!$J195="","자료無",IF(시군구!$J195=0,0,시군구!M195/시군구!$J195))</f>
        <v>0.21428571428571427</v>
      </c>
      <c r="O195" s="5">
        <f>IF(시군구!$J195="","자료無",IF(시군구!$J195=0,0,시군구!N195/시군구!$J195))</f>
        <v>0.2857142857142857</v>
      </c>
      <c r="P195" s="5">
        <f>IF(시군구!$J195="","자료無",IF(시군구!$J195=0,0,시군구!O195/시군구!$J195))</f>
        <v>0.2857142857142857</v>
      </c>
      <c r="Q195" s="5">
        <f>IF(시군구!$J195="","자료無",IF(시군구!$J195=0,0,시군구!P195/시군구!$J195))</f>
        <v>0.21428571428571427</v>
      </c>
      <c r="R195" s="32">
        <f t="shared" si="145"/>
        <v>1</v>
      </c>
      <c r="S195" s="5">
        <f>IF(시군구!$Q195="","자료無",IF(시군구!$Q195=0,0,시군구!R195/시군구!$Q195))</f>
        <v>0</v>
      </c>
      <c r="T195" s="5"/>
      <c r="U195" s="5">
        <f>IF(시군구!$Q195="","자료無",IF(시군구!$Q195=0,0,시군구!T195/시군구!$Q195))</f>
        <v>0.13953488372093023</v>
      </c>
      <c r="V195" s="5">
        <f>IF(시군구!$Q195="","자료無",IF(시군구!$Q195=0,0,시군구!U195/시군구!$Q195))</f>
        <v>0.34883720930232559</v>
      </c>
      <c r="W195" s="5">
        <f>IF(시군구!$Q195="","자료無",IF(시군구!$Q195=0,0,시군구!V195/시군구!$Q195))</f>
        <v>0.13953488372093023</v>
      </c>
      <c r="X195" s="33">
        <f>IF(시군구!$Q195="","자료無",IF(시군구!$Q195=0,0,시군구!W195/시군구!$Q195))</f>
        <v>0.37209302325581395</v>
      </c>
      <c r="Y195" s="32">
        <f t="shared" si="146"/>
        <v>1</v>
      </c>
      <c r="Z195" s="5">
        <f>IF(시군구!$X195="","자료無",IF(시군구!$X195=0,0,시군구!Y195/시군구!$X195))</f>
        <v>5.9701492537313432E-2</v>
      </c>
      <c r="AA195" s="5"/>
      <c r="AB195" s="5">
        <f>IF(시군구!$X195="","자료無",IF(시군구!$X195=0,0,시군구!AA195/시군구!$X195))</f>
        <v>0.2537313432835821</v>
      </c>
      <c r="AC195" s="5">
        <f>IF(시군구!$X195="","자료無",IF(시군구!$X195=0,0,시군구!AB195/시군구!$X195))</f>
        <v>0.38805970149253732</v>
      </c>
      <c r="AD195" s="5">
        <f>IF(시군구!$X195="","자료無",IF(시군구!$X195=0,0,시군구!AC195/시군구!$X195))</f>
        <v>0.20895522388059701</v>
      </c>
      <c r="AE195" s="5">
        <f>IF(시군구!$X195="","자료無",IF(시군구!$X195=0,0,시군구!AD195/시군구!$X195))</f>
        <v>8.9552238805970144E-2</v>
      </c>
      <c r="AF195" s="32">
        <f t="shared" si="147"/>
        <v>0.99999999999999989</v>
      </c>
      <c r="AG195" s="5">
        <f>IF(시군구!$AE195="","자료無",IF(시군구!$AE195=0,0,시군구!AF195/시군구!$AE195))</f>
        <v>6.6666666666666666E-2</v>
      </c>
      <c r="AH195" s="5"/>
      <c r="AI195" s="5">
        <f>IF(시군구!$AE195="","자료無",IF(시군구!$AE195=0,0,시군구!AH195/시군구!$AE195))</f>
        <v>0.4</v>
      </c>
      <c r="AJ195" s="5">
        <f>IF(시군구!$AE195="","자료無",IF(시군구!$AE195=0,0,시군구!AI195/시군구!$AE195))</f>
        <v>0.3</v>
      </c>
      <c r="AK195" s="5">
        <f>IF(시군구!$AE195="","자료無",IF(시군구!$AE195=0,0,시군구!AJ195/시군구!$AE195))</f>
        <v>0.1</v>
      </c>
      <c r="AL195" s="5">
        <f>IF(시군구!$AE195="","자료無",IF(시군구!$AE195=0,0,시군구!AK195/시군구!$AE195))</f>
        <v>0.13333333333333333</v>
      </c>
      <c r="AM195" s="32">
        <f t="shared" si="148"/>
        <v>1</v>
      </c>
      <c r="AN195" s="5">
        <f>IF(시군구!$AL195="","자료無",IF(시군구!$AL195=0,0,시군구!AM195/시군구!$AL195))</f>
        <v>0</v>
      </c>
      <c r="AO195" s="5"/>
      <c r="AP195" s="5">
        <f>IF(시군구!$AL195="","자료無",IF(시군구!$AL195=0,0,시군구!AO195/시군구!$AL195))</f>
        <v>0.2</v>
      </c>
      <c r="AQ195" s="5">
        <f>IF(시군구!$AL195="","자료無",IF(시군구!$AL195=0,0,시군구!AP195/시군구!$AL195))</f>
        <v>0.23333333333333334</v>
      </c>
      <c r="AR195" s="5">
        <f>IF(시군구!$AL195="","자료無",IF(시군구!$AL195=0,0,시군구!AQ195/시군구!$AL195))</f>
        <v>0.46666666666666667</v>
      </c>
      <c r="AS195" s="5">
        <f>IF(시군구!$AL195="","자료無",IF(시군구!$AL195=0,0,시군구!AR195/시군구!$AL195))</f>
        <v>0.1</v>
      </c>
    </row>
    <row r="196" spans="1:45">
      <c r="B196" s="28" t="s">
        <v>232</v>
      </c>
      <c r="C196" s="91" t="s">
        <v>250</v>
      </c>
      <c r="D196" s="30">
        <f t="shared" si="143"/>
        <v>1</v>
      </c>
      <c r="E196" s="5">
        <f>IF(시군구!$C196="","자료無",IF(시군구!$C196=0,0,시군구!D196/시군구!$C196))</f>
        <v>0.09</v>
      </c>
      <c r="F196" s="5"/>
      <c r="G196" s="5">
        <f>IF(시군구!$C196="","자료無",IF(시군구!$C196=0,0,시군구!F196/시군구!$C196))</f>
        <v>0.40500000000000003</v>
      </c>
      <c r="H196" s="5">
        <f>IF(시군구!$C196="","자료無",IF(시군구!$C196=0,0,시군구!G196/시군구!$C196))</f>
        <v>0.25</v>
      </c>
      <c r="I196" s="5">
        <f>IF(시군구!$C196="","자료無",IF(시군구!$C196=0,0,시군구!H196/시군구!$C196))</f>
        <v>8.5000000000000006E-2</v>
      </c>
      <c r="J196" s="5">
        <f>IF(시군구!$C196="","자료無",IF(시군구!$C196=0,0,시군구!I196/시군구!$C196))</f>
        <v>0.17</v>
      </c>
      <c r="K196" s="32">
        <f t="shared" si="144"/>
        <v>1</v>
      </c>
      <c r="L196" s="5">
        <f>IF(시군구!$J196="","자료無",IF(시군구!$J196=0,0,시군구!K196/시군구!$J196))</f>
        <v>0</v>
      </c>
      <c r="M196" s="5"/>
      <c r="N196" s="5">
        <f>IF(시군구!$J196="","자료無",IF(시군구!$J196=0,0,시군구!M196/시군구!$J196))</f>
        <v>0.15384615384615385</v>
      </c>
      <c r="O196" s="5">
        <f>IF(시군구!$J196="","자료無",IF(시군구!$J196=0,0,시군구!N196/시군구!$J196))</f>
        <v>0.53846153846153844</v>
      </c>
      <c r="P196" s="5">
        <f>IF(시군구!$J196="","자료無",IF(시군구!$J196=0,0,시군구!O196/시군구!$J196))</f>
        <v>0</v>
      </c>
      <c r="Q196" s="5">
        <f>IF(시군구!$J196="","자료無",IF(시군구!$J196=0,0,시군구!P196/시군구!$J196))</f>
        <v>0.30769230769230771</v>
      </c>
      <c r="R196" s="32">
        <f t="shared" si="145"/>
        <v>1</v>
      </c>
      <c r="S196" s="5">
        <f>IF(시군구!$Q196="","자료無",IF(시군구!$Q196=0,0,시군구!R196/시군구!$Q196))</f>
        <v>0</v>
      </c>
      <c r="T196" s="5"/>
      <c r="U196" s="5">
        <f>IF(시군구!$Q196="","자료無",IF(시군구!$Q196=0,0,시군구!T196/시군구!$Q196))</f>
        <v>9.6153846153846159E-2</v>
      </c>
      <c r="V196" s="5">
        <f>IF(시군구!$Q196="","자료無",IF(시군구!$Q196=0,0,시군구!U196/시군구!$Q196))</f>
        <v>0.63461538461538458</v>
      </c>
      <c r="W196" s="5">
        <f>IF(시군구!$Q196="","자료無",IF(시군구!$Q196=0,0,시군구!V196/시군구!$Q196))</f>
        <v>0.19230769230769232</v>
      </c>
      <c r="X196" s="33">
        <f>IF(시군구!$Q196="","자료無",IF(시군구!$Q196=0,0,시군구!W196/시군구!$Q196))</f>
        <v>7.6923076923076927E-2</v>
      </c>
      <c r="Y196" s="32">
        <f t="shared" si="146"/>
        <v>1</v>
      </c>
      <c r="Z196" s="5">
        <f>IF(시군구!$X196="","자료無",IF(시군구!$X196=0,0,시군구!Y196/시군구!$X196))</f>
        <v>5.4054054054054057E-2</v>
      </c>
      <c r="AA196" s="5"/>
      <c r="AB196" s="5">
        <f>IF(시군구!$X196="","자료無",IF(시군구!$X196=0,0,시군구!AA196/시군구!$X196))</f>
        <v>0.32432432432432434</v>
      </c>
      <c r="AC196" s="5">
        <f>IF(시군구!$X196="","자료無",IF(시군구!$X196=0,0,시군구!AB196/시군구!$X196))</f>
        <v>0.35135135135135137</v>
      </c>
      <c r="AD196" s="5">
        <f>IF(시군구!$X196="","자료無",IF(시군구!$X196=0,0,시군구!AC196/시군구!$X196))</f>
        <v>0.16216216216216217</v>
      </c>
      <c r="AE196" s="5">
        <f>IF(시군구!$X196="","자료無",IF(시군구!$X196=0,0,시군구!AD196/시군구!$X196))</f>
        <v>0.10810810810810811</v>
      </c>
      <c r="AF196" s="32">
        <f t="shared" si="147"/>
        <v>1</v>
      </c>
      <c r="AG196" s="5">
        <f>IF(시군구!$AE196="","자료無",IF(시군구!$AE196=0,0,시군구!AF196/시군구!$AE196))</f>
        <v>3.125E-2</v>
      </c>
      <c r="AH196" s="5"/>
      <c r="AI196" s="5">
        <f>IF(시군구!$AE196="","자료無",IF(시군구!$AE196=0,0,시군구!AH196/시군구!$AE196))</f>
        <v>0.46875</v>
      </c>
      <c r="AJ196" s="5">
        <f>IF(시군구!$AE196="","자료無",IF(시군구!$AE196=0,0,시군구!AI196/시군구!$AE196))</f>
        <v>0.34375</v>
      </c>
      <c r="AK196" s="5">
        <f>IF(시군구!$AE196="","자료無",IF(시군구!$AE196=0,0,시군구!AJ196/시군구!$AE196))</f>
        <v>3.125E-2</v>
      </c>
      <c r="AL196" s="5">
        <f>IF(시군구!$AE196="","자료無",IF(시군구!$AE196=0,0,시군구!AK196/시군구!$AE196))</f>
        <v>0.125</v>
      </c>
      <c r="AM196" s="32">
        <f t="shared" si="148"/>
        <v>1</v>
      </c>
      <c r="AN196" s="5">
        <f>IF(시군구!$AL196="","자료無",IF(시군구!$AL196=0,0,시군구!AM196/시군구!$AL196))</f>
        <v>0</v>
      </c>
      <c r="AO196" s="5"/>
      <c r="AP196" s="5">
        <f>IF(시군구!$AL196="","자료無",IF(시군구!$AL196=0,0,시군구!AO196/시군구!$AL196))</f>
        <v>0.26666666666666666</v>
      </c>
      <c r="AQ196" s="5">
        <f>IF(시군구!$AL196="","자료無",IF(시군구!$AL196=0,0,시군구!AP196/시군구!$AL196))</f>
        <v>0.73333333333333328</v>
      </c>
      <c r="AR196" s="5">
        <f>IF(시군구!$AL196="","자료無",IF(시군구!$AL196=0,0,시군구!AQ196/시군구!$AL196))</f>
        <v>0</v>
      </c>
      <c r="AS196" s="5">
        <f>IF(시군구!$AL196="","자료無",IF(시군구!$AL196=0,0,시군구!AR196/시군구!$AL196))</f>
        <v>0</v>
      </c>
    </row>
    <row r="197" spans="1:45">
      <c r="B197" s="28" t="s">
        <v>232</v>
      </c>
      <c r="C197" s="91" t="s">
        <v>251</v>
      </c>
      <c r="D197" s="30">
        <f t="shared" si="143"/>
        <v>0.99999999999999989</v>
      </c>
      <c r="E197" s="5">
        <f>IF(시군구!$C197="","자료無",IF(시군구!$C197=0,0,시군구!D197/시군구!$C197))</f>
        <v>0.10891089108910891</v>
      </c>
      <c r="F197" s="5"/>
      <c r="G197" s="5">
        <f>IF(시군구!$C197="","자료無",IF(시군구!$C197=0,0,시군구!F197/시군구!$C197))</f>
        <v>0.35148514851485146</v>
      </c>
      <c r="H197" s="5">
        <f>IF(시군구!$C197="","자료無",IF(시군구!$C197=0,0,시군구!G197/시군구!$C197))</f>
        <v>0.2722772277227723</v>
      </c>
      <c r="I197" s="5">
        <f>IF(시군구!$C197="","자료無",IF(시군구!$C197=0,0,시군구!H197/시군구!$C197))</f>
        <v>0.17821782178217821</v>
      </c>
      <c r="J197" s="5">
        <f>IF(시군구!$C197="","자료無",IF(시군구!$C197=0,0,시군구!I197/시군구!$C197))</f>
        <v>8.9108910891089105E-2</v>
      </c>
      <c r="K197" s="32">
        <f t="shared" si="144"/>
        <v>1</v>
      </c>
      <c r="L197" s="5">
        <f>IF(시군구!$J197="","자료無",IF(시군구!$J197=0,0,시군구!K197/시군구!$J197))</f>
        <v>0</v>
      </c>
      <c r="M197" s="5"/>
      <c r="N197" s="5">
        <f>IF(시군구!$J197="","자료無",IF(시군구!$J197=0,0,시군구!M197/시군구!$J197))</f>
        <v>0.13333333333333333</v>
      </c>
      <c r="O197" s="5">
        <f>IF(시군구!$J197="","자료無",IF(시군구!$J197=0,0,시군구!N197/시군구!$J197))</f>
        <v>0.53333333333333333</v>
      </c>
      <c r="P197" s="5">
        <f>IF(시군구!$J197="","자료無",IF(시군구!$J197=0,0,시군구!O197/시군구!$J197))</f>
        <v>0.26666666666666666</v>
      </c>
      <c r="Q197" s="5">
        <f>IF(시군구!$J197="","자료無",IF(시군구!$J197=0,0,시군구!P197/시군구!$J197))</f>
        <v>6.6666666666666666E-2</v>
      </c>
      <c r="R197" s="32">
        <f t="shared" si="145"/>
        <v>1</v>
      </c>
      <c r="S197" s="5">
        <f>IF(시군구!$Q197="","자료無",IF(시군구!$Q197=0,0,시군구!R197/시군구!$Q197))</f>
        <v>0.02</v>
      </c>
      <c r="T197" s="5"/>
      <c r="U197" s="5">
        <f>IF(시군구!$Q197="","자료無",IF(시군구!$Q197=0,0,시군구!T197/시군구!$Q197))</f>
        <v>0.06</v>
      </c>
      <c r="V197" s="5">
        <f>IF(시군구!$Q197="","자료無",IF(시군구!$Q197=0,0,시군구!U197/시군구!$Q197))</f>
        <v>0.28000000000000003</v>
      </c>
      <c r="W197" s="5">
        <f>IF(시군구!$Q197="","자료無",IF(시군구!$Q197=0,0,시군구!V197/시군구!$Q197))</f>
        <v>0.24</v>
      </c>
      <c r="X197" s="33">
        <f>IF(시군구!$Q197="","자료無",IF(시군구!$Q197=0,0,시군구!W197/시군구!$Q197))</f>
        <v>0.4</v>
      </c>
      <c r="Y197" s="32">
        <f t="shared" si="146"/>
        <v>1</v>
      </c>
      <c r="Z197" s="5">
        <f>IF(시군구!$X197="","자료無",IF(시군구!$X197=0,0,시군구!Y197/시군구!$X197))</f>
        <v>8.6956521739130432E-2</v>
      </c>
      <c r="AA197" s="5"/>
      <c r="AB197" s="5">
        <f>IF(시군구!$X197="","자료無",IF(시군구!$X197=0,0,시군구!AA197/시군구!$X197))</f>
        <v>0.20289855072463769</v>
      </c>
      <c r="AC197" s="5">
        <f>IF(시군구!$X197="","자료無",IF(시군구!$X197=0,0,시군구!AB197/시군구!$X197))</f>
        <v>0.42028985507246375</v>
      </c>
      <c r="AD197" s="5">
        <f>IF(시군구!$X197="","자료無",IF(시군구!$X197=0,0,시군구!AC197/시군구!$X197))</f>
        <v>0.20289855072463769</v>
      </c>
      <c r="AE197" s="5">
        <f>IF(시군구!$X197="","자료無",IF(시군구!$X197=0,0,시군구!AD197/시군구!$X197))</f>
        <v>8.6956521739130432E-2</v>
      </c>
      <c r="AF197" s="32">
        <f t="shared" si="147"/>
        <v>1</v>
      </c>
      <c r="AG197" s="5">
        <f>IF(시군구!$AE197="","자료無",IF(시군구!$AE197=0,0,시군구!AF197/시군구!$AE197))</f>
        <v>2.5000000000000001E-2</v>
      </c>
      <c r="AH197" s="5"/>
      <c r="AI197" s="5">
        <f>IF(시군구!$AE197="","자료無",IF(시군구!$AE197=0,0,시군구!AH197/시군구!$AE197))</f>
        <v>0.35</v>
      </c>
      <c r="AJ197" s="5">
        <f>IF(시군구!$AE197="","자료無",IF(시군구!$AE197=0,0,시군구!AI197/시군구!$AE197))</f>
        <v>0.22500000000000001</v>
      </c>
      <c r="AK197" s="5">
        <f>IF(시군구!$AE197="","자료無",IF(시군구!$AE197=0,0,시군구!AJ197/시군구!$AE197))</f>
        <v>0.25</v>
      </c>
      <c r="AL197" s="5">
        <f>IF(시군구!$AE197="","자료無",IF(시군구!$AE197=0,0,시군구!AK197/시군구!$AE197))</f>
        <v>0.15</v>
      </c>
      <c r="AM197" s="32">
        <f t="shared" si="148"/>
        <v>1</v>
      </c>
      <c r="AN197" s="5">
        <f>IF(시군구!$AL197="","자료無",IF(시군구!$AL197=0,0,시군구!AM197/시군구!$AL197))</f>
        <v>2.3809523809523808E-2</v>
      </c>
      <c r="AO197" s="5"/>
      <c r="AP197" s="5">
        <f>IF(시군구!$AL197="","자료無",IF(시군구!$AL197=0,0,시군구!AO197/시군구!$AL197))</f>
        <v>0.11904761904761904</v>
      </c>
      <c r="AQ197" s="5">
        <f>IF(시군구!$AL197="","자료無",IF(시군구!$AL197=0,0,시군구!AP197/시군구!$AL197))</f>
        <v>0.2857142857142857</v>
      </c>
      <c r="AR197" s="5">
        <f>IF(시군구!$AL197="","자료無",IF(시군구!$AL197=0,0,시군구!AQ197/시군구!$AL197))</f>
        <v>0.35714285714285715</v>
      </c>
      <c r="AS197" s="5">
        <f>IF(시군구!$AL197="","자료無",IF(시군구!$AL197=0,0,시군구!AR197/시군구!$AL197))</f>
        <v>0.21428571428571427</v>
      </c>
    </row>
    <row r="198" spans="1:45">
      <c r="B198" s="28" t="s">
        <v>232</v>
      </c>
      <c r="C198" s="92" t="s">
        <v>252</v>
      </c>
      <c r="D198" s="30">
        <f t="shared" si="143"/>
        <v>1</v>
      </c>
      <c r="E198" s="5">
        <f>IF(시군구!$C198="","자료無",IF(시군구!$C198=0,0,시군구!D198/시군구!$C198))</f>
        <v>8.7649402390438252E-2</v>
      </c>
      <c r="F198" s="5"/>
      <c r="G198" s="5">
        <f>IF(시군구!$C198="","자료無",IF(시군구!$C198=0,0,시군구!F198/시군구!$C198))</f>
        <v>0.38645418326693226</v>
      </c>
      <c r="H198" s="5">
        <f>IF(시군구!$C198="","자료無",IF(시군구!$C198=0,0,시군구!G198/시군구!$C198))</f>
        <v>0.21115537848605578</v>
      </c>
      <c r="I198" s="5">
        <f>IF(시군구!$C198="","자료無",IF(시군구!$C198=0,0,시군구!H198/시군구!$C198))</f>
        <v>0.19920318725099601</v>
      </c>
      <c r="J198" s="5">
        <f>IF(시군구!$C198="","자료無",IF(시군구!$C198=0,0,시군구!I198/시군구!$C198))</f>
        <v>0.11553784860557768</v>
      </c>
      <c r="K198" s="32">
        <f t="shared" si="144"/>
        <v>1</v>
      </c>
      <c r="L198" s="5">
        <f>IF(시군구!$J198="","자료無",IF(시군구!$J198=0,0,시군구!K198/시군구!$J198))</f>
        <v>0</v>
      </c>
      <c r="M198" s="5"/>
      <c r="N198" s="5">
        <f>IF(시군구!$J198="","자료無",IF(시군구!$J198=0,0,시군구!M198/시군구!$J198))</f>
        <v>0.47058823529411764</v>
      </c>
      <c r="O198" s="5">
        <f>IF(시군구!$J198="","자료無",IF(시군구!$J198=0,0,시군구!N198/시군구!$J198))</f>
        <v>0.47058823529411764</v>
      </c>
      <c r="P198" s="5">
        <f>IF(시군구!$J198="","자료無",IF(시군구!$J198=0,0,시군구!O198/시군구!$J198))</f>
        <v>5.8823529411764705E-2</v>
      </c>
      <c r="Q198" s="5">
        <f>IF(시군구!$J198="","자료無",IF(시군구!$J198=0,0,시군구!P198/시군구!$J198))</f>
        <v>0</v>
      </c>
      <c r="R198" s="32">
        <f t="shared" si="145"/>
        <v>1</v>
      </c>
      <c r="S198" s="5">
        <f>IF(시군구!$Q198="","자료無",IF(시군구!$Q198=0,0,시군구!R198/시군구!$Q198))</f>
        <v>0</v>
      </c>
      <c r="T198" s="5"/>
      <c r="U198" s="5">
        <f>IF(시군구!$Q198="","자료無",IF(시군구!$Q198=0,0,시군구!T198/시군구!$Q198))</f>
        <v>0.14285714285714285</v>
      </c>
      <c r="V198" s="5">
        <f>IF(시군구!$Q198="","자료無",IF(시군구!$Q198=0,0,시군구!U198/시군구!$Q198))</f>
        <v>0.42857142857142855</v>
      </c>
      <c r="W198" s="5">
        <f>IF(시군구!$Q198="","자료無",IF(시군구!$Q198=0,0,시군구!V198/시군구!$Q198))</f>
        <v>0.17857142857142858</v>
      </c>
      <c r="X198" s="33">
        <f>IF(시군구!$Q198="","자료無",IF(시군구!$Q198=0,0,시군구!W198/시군구!$Q198))</f>
        <v>0.25</v>
      </c>
      <c r="Y198" s="32">
        <f t="shared" si="146"/>
        <v>1</v>
      </c>
      <c r="Z198" s="5">
        <f>IF(시군구!$X198="","자료無",IF(시군구!$X198=0,0,시군구!Y198/시군구!$X198))</f>
        <v>5.1724137931034482E-2</v>
      </c>
      <c r="AA198" s="5"/>
      <c r="AB198" s="5">
        <f>IF(시군구!$X198="","자료無",IF(시군구!$X198=0,0,시군구!AA198/시군구!$X198))</f>
        <v>0.37931034482758619</v>
      </c>
      <c r="AC198" s="5">
        <f>IF(시군구!$X198="","자료無",IF(시군구!$X198=0,0,시군구!AB198/시군구!$X198))</f>
        <v>0.39655172413793105</v>
      </c>
      <c r="AD198" s="5">
        <f>IF(시군구!$X198="","자료無",IF(시군구!$X198=0,0,시군구!AC198/시군구!$X198))</f>
        <v>0.10344827586206896</v>
      </c>
      <c r="AE198" s="5">
        <f>IF(시군구!$X198="","자료無",IF(시군구!$X198=0,0,시군구!AD198/시군구!$X198))</f>
        <v>6.8965517241379309E-2</v>
      </c>
      <c r="AF198" s="32">
        <f t="shared" si="147"/>
        <v>1</v>
      </c>
      <c r="AG198" s="5">
        <f>IF(시군구!$AE198="","자료無",IF(시군구!$AE198=0,0,시군구!AF198/시군구!$AE198))</f>
        <v>0</v>
      </c>
      <c r="AH198" s="5"/>
      <c r="AI198" s="5">
        <f>IF(시군구!$AE198="","자료無",IF(시군구!$AE198=0,0,시군구!AH198/시군구!$AE198))</f>
        <v>0.45454545454545453</v>
      </c>
      <c r="AJ198" s="5">
        <f>IF(시군구!$AE198="","자료無",IF(시군구!$AE198=0,0,시군구!AI198/시군구!$AE198))</f>
        <v>0.36363636363636365</v>
      </c>
      <c r="AK198" s="5">
        <f>IF(시군구!$AE198="","자료無",IF(시군구!$AE198=0,0,시군구!AJ198/시군구!$AE198))</f>
        <v>0</v>
      </c>
      <c r="AL198" s="5">
        <f>IF(시군구!$AE198="","자료無",IF(시군구!$AE198=0,0,시군구!AK198/시군구!$AE198))</f>
        <v>0.18181818181818182</v>
      </c>
      <c r="AM198" s="32">
        <f t="shared" si="148"/>
        <v>1</v>
      </c>
      <c r="AN198" s="5">
        <f>IF(시군구!$AL198="","자료無",IF(시군구!$AL198=0,0,시군구!AM198/시군구!$AL198))</f>
        <v>3.0303030303030304E-2</v>
      </c>
      <c r="AO198" s="5"/>
      <c r="AP198" s="5">
        <f>IF(시군구!$AL198="","자료無",IF(시군구!$AL198=0,0,시군구!AO198/시군구!$AL198))</f>
        <v>0.21212121212121213</v>
      </c>
      <c r="AQ198" s="5">
        <f>IF(시군구!$AL198="","자료無",IF(시군구!$AL198=0,0,시군구!AP198/시군구!$AL198))</f>
        <v>0.36363636363636365</v>
      </c>
      <c r="AR198" s="5">
        <f>IF(시군구!$AL198="","자료無",IF(시군구!$AL198=0,0,시군구!AQ198/시군구!$AL198))</f>
        <v>0.21212121212121213</v>
      </c>
      <c r="AS198" s="5">
        <f>IF(시군구!$AL198="","자료無",IF(시군구!$AL198=0,0,시군구!AR198/시군구!$AL198))</f>
        <v>0.18181818181818182</v>
      </c>
    </row>
    <row r="199" spans="1:45">
      <c r="B199" s="28" t="s">
        <v>232</v>
      </c>
      <c r="C199" s="91" t="s">
        <v>253</v>
      </c>
      <c r="D199" s="30">
        <f t="shared" si="143"/>
        <v>1</v>
      </c>
      <c r="E199" s="5">
        <f>IF(시군구!$C199="","자료無",IF(시군구!$C199=0,0,시군구!D199/시군구!$C199))</f>
        <v>0.11728395061728394</v>
      </c>
      <c r="F199" s="5"/>
      <c r="G199" s="5">
        <f>IF(시군구!$C199="","자료無",IF(시군구!$C199=0,0,시군구!F199/시군구!$C199))</f>
        <v>0.33333333333333331</v>
      </c>
      <c r="H199" s="5">
        <f>IF(시군구!$C199="","자료無",IF(시군구!$C199=0,0,시군구!G199/시군구!$C199))</f>
        <v>0.22222222222222221</v>
      </c>
      <c r="I199" s="5">
        <f>IF(시군구!$C199="","자료無",IF(시군구!$C199=0,0,시군구!H199/시군구!$C199))</f>
        <v>0.20370370370370369</v>
      </c>
      <c r="J199" s="5">
        <f>IF(시군구!$C199="","자료無",IF(시군구!$C199=0,0,시군구!I199/시군구!$C199))</f>
        <v>0.12345679012345678</v>
      </c>
      <c r="K199" s="32">
        <f t="shared" si="144"/>
        <v>1</v>
      </c>
      <c r="L199" s="5">
        <f>IF(시군구!$J199="","자료無",IF(시군구!$J199=0,0,시군구!K199/시군구!$J199))</f>
        <v>0</v>
      </c>
      <c r="M199" s="5"/>
      <c r="N199" s="5">
        <f>IF(시군구!$J199="","자료無",IF(시군구!$J199=0,0,시군구!M199/시군구!$J199))</f>
        <v>0.25</v>
      </c>
      <c r="O199" s="5">
        <f>IF(시군구!$J199="","자료無",IF(시군구!$J199=0,0,시군구!N199/시군구!$J199))</f>
        <v>0.5</v>
      </c>
      <c r="P199" s="5">
        <f>IF(시군구!$J199="","자료無",IF(시군구!$J199=0,0,시군구!O199/시군구!$J199))</f>
        <v>0.25</v>
      </c>
      <c r="Q199" s="5">
        <f>IF(시군구!$J199="","자료無",IF(시군구!$J199=0,0,시군구!P199/시군구!$J199))</f>
        <v>0</v>
      </c>
      <c r="R199" s="32">
        <f t="shared" si="145"/>
        <v>1</v>
      </c>
      <c r="S199" s="5">
        <f>IF(시군구!$Q199="","자료無",IF(시군구!$Q199=0,0,시군구!R199/시군구!$Q199))</f>
        <v>0</v>
      </c>
      <c r="T199" s="5"/>
      <c r="U199" s="5">
        <f>IF(시군구!$Q199="","자료無",IF(시군구!$Q199=0,0,시군구!T199/시군구!$Q199))</f>
        <v>0.1388888888888889</v>
      </c>
      <c r="V199" s="5">
        <f>IF(시군구!$Q199="","자료無",IF(시군구!$Q199=0,0,시군구!U199/시군구!$Q199))</f>
        <v>0.30555555555555558</v>
      </c>
      <c r="W199" s="5">
        <f>IF(시군구!$Q199="","자료無",IF(시군구!$Q199=0,0,시군구!V199/시군구!$Q199))</f>
        <v>0.19444444444444445</v>
      </c>
      <c r="X199" s="33">
        <f>IF(시군구!$Q199="","자료無",IF(시군구!$Q199=0,0,시군구!W199/시군구!$Q199))</f>
        <v>0.3611111111111111</v>
      </c>
      <c r="Y199" s="32">
        <f t="shared" si="146"/>
        <v>1</v>
      </c>
      <c r="Z199" s="5">
        <f>IF(시군구!$X199="","자료無",IF(시군구!$X199=0,0,시군구!Y199/시군구!$X199))</f>
        <v>4.7619047619047616E-2</v>
      </c>
      <c r="AA199" s="5"/>
      <c r="AB199" s="5">
        <f>IF(시군구!$X199="","자료無",IF(시군구!$X199=0,0,시군구!AA199/시군구!$X199))</f>
        <v>0.23809523809523808</v>
      </c>
      <c r="AC199" s="5">
        <f>IF(시군구!$X199="","자료無",IF(시군구!$X199=0,0,시군구!AB199/시군구!$X199))</f>
        <v>0.38095238095238093</v>
      </c>
      <c r="AD199" s="5">
        <f>IF(시군구!$X199="","자료無",IF(시군구!$X199=0,0,시군구!AC199/시군구!$X199))</f>
        <v>0.12698412698412698</v>
      </c>
      <c r="AE199" s="5">
        <f>IF(시군구!$X199="","자료無",IF(시군구!$X199=0,0,시군구!AD199/시군구!$X199))</f>
        <v>0.20634920634920634</v>
      </c>
      <c r="AF199" s="32">
        <f t="shared" si="147"/>
        <v>0.99999999999999989</v>
      </c>
      <c r="AG199" s="5">
        <f>IF(시군구!$AE199="","자료無",IF(시군구!$AE199=0,0,시군구!AF199/시군구!$AE199))</f>
        <v>0.04</v>
      </c>
      <c r="AH199" s="5"/>
      <c r="AI199" s="5">
        <f>IF(시군구!$AE199="","자료無",IF(시군구!$AE199=0,0,시군구!AH199/시군구!$AE199))</f>
        <v>0.44</v>
      </c>
      <c r="AJ199" s="5">
        <f>IF(시군구!$AE199="","자료無",IF(시군구!$AE199=0,0,시군구!AI199/시군구!$AE199))</f>
        <v>0.24</v>
      </c>
      <c r="AK199" s="5">
        <f>IF(시군구!$AE199="","자료無",IF(시군구!$AE199=0,0,시군구!AJ199/시군구!$AE199))</f>
        <v>0.2</v>
      </c>
      <c r="AL199" s="5">
        <f>IF(시군구!$AE199="","자료無",IF(시군구!$AE199=0,0,시군구!AK199/시군구!$AE199))</f>
        <v>0.08</v>
      </c>
      <c r="AM199" s="32">
        <f t="shared" si="148"/>
        <v>1</v>
      </c>
      <c r="AN199" s="5">
        <f>IF(시군구!$AL199="","자료無",IF(시군구!$AL199=0,0,시군구!AM199/시군구!$AL199))</f>
        <v>0.04</v>
      </c>
      <c r="AO199" s="5"/>
      <c r="AP199" s="5">
        <f>IF(시군구!$AL199="","자료無",IF(시군구!$AL199=0,0,시군구!AO199/시군구!$AL199))</f>
        <v>0.28000000000000003</v>
      </c>
      <c r="AQ199" s="5">
        <f>IF(시군구!$AL199="","자료無",IF(시군구!$AL199=0,0,시군구!AP199/시군구!$AL199))</f>
        <v>0.32</v>
      </c>
      <c r="AR199" s="5">
        <f>IF(시군구!$AL199="","자료無",IF(시군구!$AL199=0,0,시군구!AQ199/시군구!$AL199))</f>
        <v>0.32</v>
      </c>
      <c r="AS199" s="5">
        <f>IF(시군구!$AL199="","자료無",IF(시군구!$AL199=0,0,시군구!AR199/시군구!$AL199))</f>
        <v>0.04</v>
      </c>
    </row>
    <row r="200" spans="1:45" s="170" customFormat="1">
      <c r="A200" s="171"/>
      <c r="B200" s="172" t="s">
        <v>232</v>
      </c>
      <c r="C200" s="166" t="s">
        <v>254</v>
      </c>
      <c r="D200" s="167">
        <f t="shared" si="143"/>
        <v>1</v>
      </c>
      <c r="E200" s="168">
        <f>IF(시군구!$C200="","자료無",IF(시군구!$C200=0,0,시군구!D200/시군구!$C200))</f>
        <v>5.4313099041533544E-2</v>
      </c>
      <c r="F200" s="168"/>
      <c r="G200" s="168">
        <f>IF(시군구!$C200="","자료無",IF(시군구!$C200=0,0,시군구!F200/시군구!$C200))</f>
        <v>0.29073482428115016</v>
      </c>
      <c r="H200" s="168">
        <f>IF(시군구!$C200="","자료無",IF(시군구!$C200=0,0,시군구!G200/시군구!$C200))</f>
        <v>0.30351437699680511</v>
      </c>
      <c r="I200" s="168">
        <f>IF(시군구!$C200="","자료無",IF(시군구!$C200=0,0,시군구!H200/시군구!$C200))</f>
        <v>0.18051118210862621</v>
      </c>
      <c r="J200" s="168">
        <f>IF(시군구!$C200="","자료無",IF(시군구!$C200=0,0,시군구!I200/시군구!$C200))</f>
        <v>0.17092651757188498</v>
      </c>
      <c r="K200" s="169">
        <f t="shared" si="144"/>
        <v>0</v>
      </c>
      <c r="L200" s="168" t="str">
        <f>IF(시군구!$J200="","자료無",IF(시군구!$J200=0,0,시군구!K200/시군구!$J200))</f>
        <v>자료無</v>
      </c>
      <c r="M200" s="168"/>
      <c r="N200" s="168" t="str">
        <f>IF(시군구!$J200="","자료無",IF(시군구!$J200=0,0,시군구!M200/시군구!$J200))</f>
        <v>자료無</v>
      </c>
      <c r="O200" s="168" t="str">
        <f>IF(시군구!$J200="","자료無",IF(시군구!$J200=0,0,시군구!N200/시군구!$J200))</f>
        <v>자료無</v>
      </c>
      <c r="P200" s="168" t="str">
        <f>IF(시군구!$J200="","자료無",IF(시군구!$J200=0,0,시군구!O200/시군구!$J200))</f>
        <v>자료無</v>
      </c>
      <c r="Q200" s="168" t="str">
        <f>IF(시군구!$J200="","자료無",IF(시군구!$J200=0,0,시군구!P200/시군구!$J200))</f>
        <v>자료無</v>
      </c>
      <c r="R200" s="169">
        <f t="shared" si="145"/>
        <v>0.99999999999999989</v>
      </c>
      <c r="S200" s="168">
        <f>IF(시군구!$Q200="","자료無",IF(시군구!$Q200=0,0,시군구!R200/시군구!$Q200))</f>
        <v>0</v>
      </c>
      <c r="T200" s="168"/>
      <c r="U200" s="168">
        <f>IF(시군구!$Q200="","자료無",IF(시군구!$Q200=0,0,시군구!T200/시군구!$Q200))</f>
        <v>0.13333333333333333</v>
      </c>
      <c r="V200" s="168">
        <f>IF(시군구!$Q200="","자료無",IF(시군구!$Q200=0,0,시군구!U200/시군구!$Q200))</f>
        <v>0.37777777777777777</v>
      </c>
      <c r="W200" s="168">
        <f>IF(시군구!$Q200="","자료無",IF(시군구!$Q200=0,0,시군구!V200/시군구!$Q200))</f>
        <v>0.26666666666666666</v>
      </c>
      <c r="X200" s="173">
        <f>IF(시군구!$Q200="","자료無",IF(시군구!$Q200=0,0,시군구!W200/시군구!$Q200))</f>
        <v>0.22222222222222221</v>
      </c>
      <c r="Y200" s="169">
        <f t="shared" si="146"/>
        <v>0</v>
      </c>
      <c r="Z200" s="168" t="str">
        <f>IF(시군구!$X200="","자료無",IF(시군구!$X200=0,0,시군구!Y200/시군구!$X200))</f>
        <v>자료無</v>
      </c>
      <c r="AA200" s="168"/>
      <c r="AB200" s="168" t="str">
        <f>IF(시군구!$X200="","자료無",IF(시군구!$X200=0,0,시군구!AA200/시군구!$X200))</f>
        <v>자료無</v>
      </c>
      <c r="AC200" s="168" t="str">
        <f>IF(시군구!$X200="","자료無",IF(시군구!$X200=0,0,시군구!AB200/시군구!$X200))</f>
        <v>자료無</v>
      </c>
      <c r="AD200" s="168" t="str">
        <f>IF(시군구!$X200="","자료無",IF(시군구!$X200=0,0,시군구!AC200/시군구!$X200))</f>
        <v>자료無</v>
      </c>
      <c r="AE200" s="168" t="str">
        <f>IF(시군구!$X200="","자료無",IF(시군구!$X200=0,0,시군구!AD200/시군구!$X200))</f>
        <v>자료無</v>
      </c>
      <c r="AF200" s="169">
        <f t="shared" si="147"/>
        <v>0</v>
      </c>
      <c r="AG200" s="168" t="str">
        <f>IF(시군구!$AE200="","자료無",IF(시군구!$AE200=0,0,시군구!AF200/시군구!$AE200))</f>
        <v>자료無</v>
      </c>
      <c r="AH200" s="168"/>
      <c r="AI200" s="168" t="str">
        <f>IF(시군구!$AE200="","자료無",IF(시군구!$AE200=0,0,시군구!AH200/시군구!$AE200))</f>
        <v>자료無</v>
      </c>
      <c r="AJ200" s="168" t="str">
        <f>IF(시군구!$AE200="","자료無",IF(시군구!$AE200=0,0,시군구!AI200/시군구!$AE200))</f>
        <v>자료無</v>
      </c>
      <c r="AK200" s="168" t="str">
        <f>IF(시군구!$AE200="","자료無",IF(시군구!$AE200=0,0,시군구!AJ200/시군구!$AE200))</f>
        <v>자료無</v>
      </c>
      <c r="AL200" s="168" t="str">
        <f>IF(시군구!$AE200="","자료無",IF(시군구!$AE200=0,0,시군구!AK200/시군구!$AE200))</f>
        <v>자료無</v>
      </c>
      <c r="AM200" s="169">
        <f t="shared" si="148"/>
        <v>0</v>
      </c>
      <c r="AN200" s="168" t="str">
        <f>IF(시군구!$AL200="","자료無",IF(시군구!$AL200=0,0,시군구!AM200/시군구!$AL200))</f>
        <v>자료無</v>
      </c>
      <c r="AO200" s="168"/>
      <c r="AP200" s="168" t="str">
        <f>IF(시군구!$AL200="","자료無",IF(시군구!$AL200=0,0,시군구!AO200/시군구!$AL200))</f>
        <v>자료無</v>
      </c>
      <c r="AQ200" s="168" t="str">
        <f>IF(시군구!$AL200="","자료無",IF(시군구!$AL200=0,0,시군구!AP200/시군구!$AL200))</f>
        <v>자료無</v>
      </c>
      <c r="AR200" s="168" t="str">
        <f>IF(시군구!$AL200="","자료無",IF(시군구!$AL200=0,0,시군구!AQ200/시군구!$AL200))</f>
        <v>자료無</v>
      </c>
      <c r="AS200" s="168" t="str">
        <f>IF(시군구!$AL200="","자료無",IF(시군구!$AL200=0,0,시군구!AR200/시군구!$AL200))</f>
        <v>자료無</v>
      </c>
    </row>
    <row r="201" spans="1:45" outlineLevel="1">
      <c r="A201" s="55" t="s">
        <v>255</v>
      </c>
      <c r="B201" s="67"/>
      <c r="C201" s="68"/>
      <c r="D201" s="69"/>
      <c r="E201" s="70">
        <f>SUBTOTAL(1,E179:E200)</f>
        <v>8.6602331290758922E-2</v>
      </c>
      <c r="F201" s="70"/>
      <c r="G201" s="70">
        <f>SUBTOTAL(1,G179:G200)</f>
        <v>0.32700737892551979</v>
      </c>
      <c r="H201" s="70">
        <f t="shared" ref="H201:J201" si="201">SUBTOTAL(1,H179:H200)</f>
        <v>0.26646259060491684</v>
      </c>
      <c r="I201" s="70">
        <f t="shared" si="201"/>
        <v>0.18325430914798857</v>
      </c>
      <c r="J201" s="70">
        <f t="shared" si="201"/>
        <v>0.13667339003081583</v>
      </c>
      <c r="K201" s="69"/>
      <c r="L201" s="70">
        <f t="shared" ref="L201" si="202">SUBTOTAL(1,L179:L200)</f>
        <v>2.1052631578947368E-3</v>
      </c>
      <c r="M201" s="70"/>
      <c r="N201" s="70">
        <f t="shared" ref="N201" si="203">SUBTOTAL(1,N179:N200)</f>
        <v>0.28499748169472505</v>
      </c>
      <c r="O201" s="70">
        <f t="shared" ref="O201" si="204">SUBTOTAL(1,O179:O200)</f>
        <v>0.48975973107378923</v>
      </c>
      <c r="P201" s="70">
        <f t="shared" ref="P201" si="205">SUBTOTAL(1,P179:P200)</f>
        <v>0.14869967171092952</v>
      </c>
      <c r="Q201" s="70">
        <f t="shared" ref="Q201" si="206">SUBTOTAL(1,Q179:Q200)</f>
        <v>7.4437852362661469E-2</v>
      </c>
      <c r="R201" s="69"/>
      <c r="S201" s="70">
        <f t="shared" ref="S201" si="207">SUBTOTAL(1,S179:S200)</f>
        <v>4.1129561872595933E-3</v>
      </c>
      <c r="T201" s="70"/>
      <c r="U201" s="70">
        <f t="shared" ref="U201" si="208">SUBTOTAL(1,U179:U200)</f>
        <v>0.122542487220882</v>
      </c>
      <c r="V201" s="70">
        <f t="shared" ref="V201" si="209">SUBTOTAL(1,V179:V200)</f>
        <v>0.40458556019167846</v>
      </c>
      <c r="W201" s="70">
        <f t="shared" ref="W201" si="210">SUBTOTAL(1,W179:W200)</f>
        <v>0.19486941595859822</v>
      </c>
      <c r="X201" s="70">
        <f t="shared" ref="X201" si="211">SUBTOTAL(1,X179:X200)</f>
        <v>0.27388958044158168</v>
      </c>
      <c r="Y201" s="69"/>
      <c r="Z201" s="70">
        <f t="shared" ref="Z201" si="212">SUBTOTAL(1,Z179:Z200)</f>
        <v>6.4477286010054868E-2</v>
      </c>
      <c r="AA201" s="70"/>
      <c r="AB201" s="70">
        <f t="shared" ref="AB201" si="213">SUBTOTAL(1,AB179:AB200)</f>
        <v>0.27593797802100839</v>
      </c>
      <c r="AC201" s="70">
        <f t="shared" ref="AC201" si="214">SUBTOTAL(1,AC179:AC200)</f>
        <v>0.33891075989733643</v>
      </c>
      <c r="AD201" s="70">
        <f t="shared" ref="AD201" si="215">SUBTOTAL(1,AD179:AD200)</f>
        <v>0.19752415056743952</v>
      </c>
      <c r="AE201" s="70">
        <f t="shared" ref="AE201" si="216">SUBTOTAL(1,AE179:AE200)</f>
        <v>0.12314982550416093</v>
      </c>
      <c r="AF201" s="69"/>
      <c r="AG201" s="70">
        <f t="shared" ref="AG201" si="217">SUBTOTAL(1,AG179:AG200)</f>
        <v>4.6984926857900698E-2</v>
      </c>
      <c r="AH201" s="70"/>
      <c r="AI201" s="70">
        <f t="shared" ref="AI201" si="218">SUBTOTAL(1,AI179:AI200)</f>
        <v>0.38786259860200728</v>
      </c>
      <c r="AJ201" s="70">
        <f t="shared" ref="AJ201" si="219">SUBTOTAL(1,AJ179:AJ200)</f>
        <v>0.26004161084547484</v>
      </c>
      <c r="AK201" s="70">
        <f t="shared" ref="AK201" si="220">SUBTOTAL(1,AK179:AK200)</f>
        <v>0.18388605583437015</v>
      </c>
      <c r="AL201" s="70">
        <f t="shared" ref="AL201" si="221">SUBTOTAL(1,AL179:AL200)</f>
        <v>0.12122480786024706</v>
      </c>
      <c r="AM201" s="69"/>
      <c r="AN201" s="70">
        <f t="shared" ref="AN201" si="222">SUBTOTAL(1,AN179:AN200)</f>
        <v>2.9968878113596283E-2</v>
      </c>
      <c r="AO201" s="70"/>
      <c r="AP201" s="70">
        <f t="shared" ref="AP201" si="223">SUBTOTAL(1,AP179:AP200)</f>
        <v>0.22801884070486916</v>
      </c>
      <c r="AQ201" s="70">
        <f t="shared" ref="AQ201" si="224">SUBTOTAL(1,AQ179:AQ200)</f>
        <v>0.32472208458776991</v>
      </c>
      <c r="AR201" s="70">
        <f t="shared" ref="AR201" si="225">SUBTOTAL(1,AR179:AR200)</f>
        <v>0.28528048045967158</v>
      </c>
      <c r="AS201" s="70">
        <f t="shared" ref="AS201" si="226">SUBTOTAL(1,AS179:AS200)</f>
        <v>0.13200971613409304</v>
      </c>
    </row>
    <row r="202" spans="1:45">
      <c r="B202" s="28" t="s">
        <v>256</v>
      </c>
      <c r="C202" s="89" t="s">
        <v>94</v>
      </c>
      <c r="D202" s="30">
        <f t="shared" si="143"/>
        <v>1</v>
      </c>
      <c r="E202" s="5">
        <f>IF(시군구!$C202="","자료無",IF(시군구!$C202=0,0,시군구!D202/시군구!$C202))</f>
        <v>7.9842931937172776E-2</v>
      </c>
      <c r="F202" s="5"/>
      <c r="G202" s="5">
        <f>IF(시군구!$C202="","자료無",IF(시군구!$C202=0,0,시군구!F202/시군구!$C202))</f>
        <v>0.33115183246073299</v>
      </c>
      <c r="H202" s="5">
        <f>IF(시군구!$C202="","자료無",IF(시군구!$C202=0,0,시군구!G202/시군구!$C202))</f>
        <v>0.34293193717277487</v>
      </c>
      <c r="I202" s="5">
        <f>IF(시군구!$C202="","자료無",IF(시군구!$C202=0,0,시군구!H202/시군구!$C202))</f>
        <v>0.20157068062827224</v>
      </c>
      <c r="J202" s="5">
        <f>IF(시군구!$C202="","자료無",IF(시군구!$C202=0,0,시군구!I202/시군구!$C202))</f>
        <v>4.4502617801047119E-2</v>
      </c>
      <c r="K202" s="32">
        <f t="shared" si="144"/>
        <v>1</v>
      </c>
      <c r="L202" s="5">
        <f>IF(시군구!$J202="","자료無",IF(시군구!$J202=0,0,시군구!K202/시군구!$J202))</f>
        <v>0</v>
      </c>
      <c r="M202" s="5"/>
      <c r="N202" s="5">
        <f>IF(시군구!$J202="","자료無",IF(시군구!$J202=0,0,시군구!M202/시군구!$J202))</f>
        <v>0.21359223300970873</v>
      </c>
      <c r="O202" s="5">
        <f>IF(시군구!$J202="","자료無",IF(시군구!$J202=0,0,시군구!N202/시군구!$J202))</f>
        <v>0.60194174757281549</v>
      </c>
      <c r="P202" s="5">
        <f>IF(시군구!$J202="","자료無",IF(시군구!$J202=0,0,시군구!O202/시군구!$J202))</f>
        <v>0.14563106796116504</v>
      </c>
      <c r="Q202" s="5">
        <f>IF(시군구!$J202="","자료無",IF(시군구!$J202=0,0,시군구!P202/시군구!$J202))</f>
        <v>3.8834951456310676E-2</v>
      </c>
      <c r="R202" s="32">
        <f t="shared" si="145"/>
        <v>0.99999999999999989</v>
      </c>
      <c r="S202" s="5">
        <f>IF(시군구!$Q202="","자료無",IF(시군구!$Q202=0,0,시군구!R202/시군구!$Q202))</f>
        <v>6.1728395061728392E-3</v>
      </c>
      <c r="T202" s="5"/>
      <c r="U202" s="5">
        <f>IF(시군구!$Q202="","자료無",IF(시군구!$Q202=0,0,시군구!T202/시군구!$Q202))</f>
        <v>0.10493827160493827</v>
      </c>
      <c r="V202" s="5">
        <f>IF(시군구!$Q202="","자료無",IF(시군구!$Q202=0,0,시군구!U202/시군구!$Q202))</f>
        <v>0.34567901234567899</v>
      </c>
      <c r="W202" s="5">
        <f>IF(시군구!$Q202="","자료無",IF(시군구!$Q202=0,0,시군구!V202/시군구!$Q202))</f>
        <v>0.1728395061728395</v>
      </c>
      <c r="X202" s="33">
        <f>IF(시군구!$Q202="","자료無",IF(시군구!$Q202=0,0,시군구!W202/시군구!$Q202))</f>
        <v>0.37037037037037035</v>
      </c>
      <c r="Y202" s="32">
        <f t="shared" si="146"/>
        <v>1</v>
      </c>
      <c r="Z202" s="5">
        <f>IF(시군구!$X202="","자료無",IF(시군구!$X202=0,0,시군구!Y202/시군구!$X202))</f>
        <v>7.6923076923076927E-2</v>
      </c>
      <c r="AA202" s="5"/>
      <c r="AB202" s="5">
        <f>IF(시군구!$X202="","자료無",IF(시군구!$X202=0,0,시군구!AA202/시군구!$X202))</f>
        <v>0.29914529914529914</v>
      </c>
      <c r="AC202" s="5">
        <f>IF(시군구!$X202="","자료無",IF(시군구!$X202=0,0,시군구!AB202/시군구!$X202))</f>
        <v>0.37179487179487181</v>
      </c>
      <c r="AD202" s="5">
        <f>IF(시군구!$X202="","자료無",IF(시군구!$X202=0,0,시군구!AC202/시군구!$X202))</f>
        <v>0.20512820512820512</v>
      </c>
      <c r="AE202" s="5">
        <f>IF(시군구!$X202="","자료無",IF(시군구!$X202=0,0,시군구!AD202/시군구!$X202))</f>
        <v>4.7008547008547008E-2</v>
      </c>
      <c r="AF202" s="32">
        <f t="shared" si="147"/>
        <v>1</v>
      </c>
      <c r="AG202" s="5">
        <f>IF(시군구!$AE202="","자료無",IF(시군구!$AE202=0,0,시군구!AF202/시군구!$AE202))</f>
        <v>4.6153846153846156E-2</v>
      </c>
      <c r="AH202" s="5"/>
      <c r="AI202" s="5">
        <f>IF(시군구!$AE202="","자료無",IF(시군구!$AE202=0,0,시군구!AH202/시군구!$AE202))</f>
        <v>0.36923076923076925</v>
      </c>
      <c r="AJ202" s="5">
        <f>IF(시군구!$AE202="","자료無",IF(시군구!$AE202=0,0,시군구!AI202/시군구!$AE202))</f>
        <v>0.29230769230769232</v>
      </c>
      <c r="AK202" s="5">
        <f>IF(시군구!$AE202="","자료無",IF(시군구!$AE202=0,0,시군구!AJ202/시군구!$AE202))</f>
        <v>0.23076923076923078</v>
      </c>
      <c r="AL202" s="5">
        <f>IF(시군구!$AE202="","자료無",IF(시군구!$AE202=0,0,시군구!AK202/시군구!$AE202))</f>
        <v>6.1538461538461542E-2</v>
      </c>
      <c r="AM202" s="32">
        <f t="shared" si="148"/>
        <v>1</v>
      </c>
      <c r="AN202" s="5">
        <f>IF(시군구!$AL202="","자료無",IF(시군구!$AL202=0,0,시군구!AM202/시군구!$AL202))</f>
        <v>2.8571428571428571E-2</v>
      </c>
      <c r="AO202" s="5"/>
      <c r="AP202" s="5">
        <f>IF(시군구!$AL202="","자료無",IF(시군구!$AL202=0,0,시군구!AO202/시군구!$AL202))</f>
        <v>0.25714285714285712</v>
      </c>
      <c r="AQ202" s="5">
        <f>IF(시군구!$AL202="","자료無",IF(시군구!$AL202=0,0,시군구!AP202/시군구!$AL202))</f>
        <v>0.5714285714285714</v>
      </c>
      <c r="AR202" s="5">
        <f>IF(시군구!$AL202="","자료無",IF(시군구!$AL202=0,0,시군구!AQ202/시군구!$AL202))</f>
        <v>0.11428571428571428</v>
      </c>
      <c r="AS202" s="5">
        <f>IF(시군구!$AL202="","자료無",IF(시군구!$AL202=0,0,시군구!AR202/시군구!$AL202))</f>
        <v>2.8571428571428571E-2</v>
      </c>
    </row>
    <row r="203" spans="1:45">
      <c r="B203" s="28" t="s">
        <v>257</v>
      </c>
      <c r="C203" s="89" t="s">
        <v>95</v>
      </c>
      <c r="D203" s="30">
        <f t="shared" si="143"/>
        <v>1</v>
      </c>
      <c r="E203" s="5">
        <f>IF(시군구!$C203="","자료無",IF(시군구!$C203=0,0,시군구!D203/시군구!$C203))</f>
        <v>6.4981949458483748E-2</v>
      </c>
      <c r="F203" s="5"/>
      <c r="G203" s="5">
        <f>IF(시군구!$C203="","자료無",IF(시군구!$C203=0,0,시군구!F203/시군구!$C203))</f>
        <v>0.27617328519855594</v>
      </c>
      <c r="H203" s="5">
        <f>IF(시군구!$C203="","자료無",IF(시군구!$C203=0,0,시군구!G203/시군구!$C203))</f>
        <v>0.36101083032490977</v>
      </c>
      <c r="I203" s="5">
        <f>IF(시군구!$C203="","자료無",IF(시군구!$C203=0,0,시군구!H203/시군구!$C203))</f>
        <v>0.2003610108303249</v>
      </c>
      <c r="J203" s="5">
        <f>IF(시군구!$C203="","자료無",IF(시군구!$C203=0,0,시군구!I203/시군구!$C203))</f>
        <v>9.7472924187725629E-2</v>
      </c>
      <c r="K203" s="32">
        <f t="shared" si="144"/>
        <v>1</v>
      </c>
      <c r="L203" s="5">
        <f>IF(시군구!$J203="","자료無",IF(시군구!$J203=0,0,시군구!K203/시군구!$J203))</f>
        <v>0</v>
      </c>
      <c r="M203" s="5"/>
      <c r="N203" s="5">
        <f>IF(시군구!$J203="","자료無",IF(시군구!$J203=0,0,시군구!M203/시군구!$J203))</f>
        <v>0.17241379310344829</v>
      </c>
      <c r="O203" s="5">
        <f>IF(시군구!$J203="","자료無",IF(시군구!$J203=0,0,시군구!N203/시군구!$J203))</f>
        <v>0.63793103448275867</v>
      </c>
      <c r="P203" s="5">
        <f>IF(시군구!$J203="","자료無",IF(시군구!$J203=0,0,시군구!O203/시군구!$J203))</f>
        <v>0.10344827586206896</v>
      </c>
      <c r="Q203" s="5">
        <f>IF(시군구!$J203="","자료無",IF(시군구!$J203=0,0,시군구!P203/시군구!$J203))</f>
        <v>8.6206896551724144E-2</v>
      </c>
      <c r="R203" s="32">
        <f t="shared" si="145"/>
        <v>1</v>
      </c>
      <c r="S203" s="5">
        <f>IF(시군구!$Q203="","자료無",IF(시군구!$Q203=0,0,시군구!R203/시군구!$Q203))</f>
        <v>1.0101010101010102E-2</v>
      </c>
      <c r="T203" s="5"/>
      <c r="U203" s="5">
        <f>IF(시군구!$Q203="","자료無",IF(시군구!$Q203=0,0,시군구!T203/시군구!$Q203))</f>
        <v>0.16161616161616163</v>
      </c>
      <c r="V203" s="5">
        <f>IF(시군구!$Q203="","자료無",IF(시군구!$Q203=0,0,시군구!U203/시군구!$Q203))</f>
        <v>0.31313131313131315</v>
      </c>
      <c r="W203" s="5">
        <f>IF(시군구!$Q203="","자료無",IF(시군구!$Q203=0,0,시군구!V203/시군구!$Q203))</f>
        <v>0.26262626262626265</v>
      </c>
      <c r="X203" s="33">
        <f>IF(시군구!$Q203="","자료無",IF(시군구!$Q203=0,0,시군구!W203/시군구!$Q203))</f>
        <v>0.25252525252525254</v>
      </c>
      <c r="Y203" s="32">
        <f t="shared" si="146"/>
        <v>1</v>
      </c>
      <c r="Z203" s="5">
        <f>IF(시군구!$X203="","자료無",IF(시군구!$X203=0,0,시군구!Y203/시군구!$X203))</f>
        <v>5.9113300492610835E-2</v>
      </c>
      <c r="AA203" s="5"/>
      <c r="AB203" s="5">
        <f>IF(시군구!$X203="","자료無",IF(시군구!$X203=0,0,시군구!AA203/시군구!$X203))</f>
        <v>0.23645320197044334</v>
      </c>
      <c r="AC203" s="5">
        <f>IF(시군구!$X203="","자료無",IF(시군구!$X203=0,0,시군구!AB203/시군구!$X203))</f>
        <v>0.33004926108374383</v>
      </c>
      <c r="AD203" s="5">
        <f>IF(시군구!$X203="","자료無",IF(시군구!$X203=0,0,시군구!AC203/시군구!$X203))</f>
        <v>0.24630541871921183</v>
      </c>
      <c r="AE203" s="5">
        <f>IF(시군구!$X203="","자료無",IF(시군구!$X203=0,0,시군구!AD203/시군구!$X203))</f>
        <v>0.12807881773399016</v>
      </c>
      <c r="AF203" s="32">
        <f t="shared" si="147"/>
        <v>1</v>
      </c>
      <c r="AG203" s="5">
        <f>IF(시군구!$AE203="","자료無",IF(시군구!$AE203=0,0,시군구!AF203/시군구!$AE203))</f>
        <v>4.5454545454545456E-2</v>
      </c>
      <c r="AH203" s="5"/>
      <c r="AI203" s="5">
        <f>IF(시군구!$AE203="","자료無",IF(시군구!$AE203=0,0,시군구!AH203/시군구!$AE203))</f>
        <v>0.34848484848484851</v>
      </c>
      <c r="AJ203" s="5">
        <f>IF(시군구!$AE203="","자료無",IF(시군구!$AE203=0,0,시군구!AI203/시군구!$AE203))</f>
        <v>0.30303030303030304</v>
      </c>
      <c r="AK203" s="5">
        <f>IF(시군구!$AE203="","자료無",IF(시군구!$AE203=0,0,시군구!AJ203/시군구!$AE203))</f>
        <v>0.19696969696969696</v>
      </c>
      <c r="AL203" s="5">
        <f>IF(시군구!$AE203="","자료無",IF(시군구!$AE203=0,0,시군구!AK203/시군구!$AE203))</f>
        <v>0.10606060606060606</v>
      </c>
      <c r="AM203" s="32">
        <f t="shared" si="148"/>
        <v>1</v>
      </c>
      <c r="AN203" s="5">
        <f>IF(시군구!$AL203="","자료無",IF(시군구!$AL203=0,0,시군구!AM203/시군구!$AL203))</f>
        <v>2.0833333333333332E-2</v>
      </c>
      <c r="AO203" s="5"/>
      <c r="AP203" s="5">
        <f>IF(시군구!$AL203="","자료無",IF(시군구!$AL203=0,0,시군구!AO203/시군구!$AL203))</f>
        <v>0.33333333333333331</v>
      </c>
      <c r="AQ203" s="5">
        <f>IF(시군구!$AL203="","자료無",IF(시군구!$AL203=0,0,시군구!AP203/시군구!$AL203))</f>
        <v>0.45833333333333331</v>
      </c>
      <c r="AR203" s="5">
        <f>IF(시군구!$AL203="","자료無",IF(시군구!$AL203=0,0,시군구!AQ203/시군구!$AL203))</f>
        <v>8.3333333333333329E-2</v>
      </c>
      <c r="AS203" s="5">
        <f>IF(시군구!$AL203="","자료無",IF(시군구!$AL203=0,0,시군구!AR203/시군구!$AL203))</f>
        <v>0.10416666666666667</v>
      </c>
    </row>
    <row r="204" spans="1:45">
      <c r="B204" s="28" t="s">
        <v>257</v>
      </c>
      <c r="C204" s="89" t="s">
        <v>96</v>
      </c>
      <c r="D204" s="30">
        <f t="shared" si="143"/>
        <v>1</v>
      </c>
      <c r="E204" s="5">
        <f>IF(시군구!$C204="","자료無",IF(시군구!$C204=0,0,시군구!D204/시군구!$C204))</f>
        <v>7.7889447236180909E-2</v>
      </c>
      <c r="F204" s="5"/>
      <c r="G204" s="5">
        <f>IF(시군구!$C204="","자료無",IF(시군구!$C204=0,0,시군구!F204/시군구!$C204))</f>
        <v>0.32160804020100503</v>
      </c>
      <c r="H204" s="5">
        <f>IF(시군구!$C204="","자료無",IF(시군구!$C204=0,0,시군구!G204/시군구!$C204))</f>
        <v>0.26381909547738691</v>
      </c>
      <c r="I204" s="5">
        <f>IF(시군구!$C204="","자료無",IF(시군구!$C204=0,0,시군구!H204/시군구!$C204))</f>
        <v>0.17587939698492464</v>
      </c>
      <c r="J204" s="5">
        <f>IF(시군구!$C204="","자료無",IF(시군구!$C204=0,0,시군구!I204/시군구!$C204))</f>
        <v>0.16080402010050251</v>
      </c>
      <c r="K204" s="32">
        <f t="shared" si="144"/>
        <v>1</v>
      </c>
      <c r="L204" s="5">
        <f>IF(시군구!$J204="","자료無",IF(시군구!$J204=0,0,시군구!K204/시군구!$J204))</f>
        <v>0</v>
      </c>
      <c r="M204" s="5"/>
      <c r="N204" s="5">
        <f>IF(시군구!$J204="","자료無",IF(시군구!$J204=0,0,시군구!M204/시군구!$J204))</f>
        <v>0.13513513513513514</v>
      </c>
      <c r="O204" s="5">
        <f>IF(시군구!$J204="","자료無",IF(시군구!$J204=0,0,시군구!N204/시군구!$J204))</f>
        <v>0.56756756756756754</v>
      </c>
      <c r="P204" s="5">
        <f>IF(시군구!$J204="","자료無",IF(시군구!$J204=0,0,시군구!O204/시군구!$J204))</f>
        <v>5.4054054054054057E-2</v>
      </c>
      <c r="Q204" s="5">
        <f>IF(시군구!$J204="","자료無",IF(시군구!$J204=0,0,시군구!P204/시군구!$J204))</f>
        <v>0.24324324324324326</v>
      </c>
      <c r="R204" s="32">
        <f t="shared" si="145"/>
        <v>1</v>
      </c>
      <c r="S204" s="5">
        <f>IF(시군구!$Q204="","자료無",IF(시군구!$Q204=0,0,시군구!R204/시군구!$Q204))</f>
        <v>1.4705882352941176E-2</v>
      </c>
      <c r="T204" s="5"/>
      <c r="U204" s="5">
        <f>IF(시군구!$Q204="","자료無",IF(시군구!$Q204=0,0,시군구!T204/시군구!$Q204))</f>
        <v>0.11764705882352941</v>
      </c>
      <c r="V204" s="5">
        <f>IF(시군구!$Q204="","자료無",IF(시군구!$Q204=0,0,시군구!U204/시군구!$Q204))</f>
        <v>0.33823529411764708</v>
      </c>
      <c r="W204" s="5">
        <f>IF(시군구!$Q204="","자료無",IF(시군구!$Q204=0,0,시군구!V204/시군구!$Q204))</f>
        <v>0.22058823529411764</v>
      </c>
      <c r="X204" s="33">
        <f>IF(시군구!$Q204="","자료無",IF(시군구!$Q204=0,0,시군구!W204/시군구!$Q204))</f>
        <v>0.30882352941176472</v>
      </c>
      <c r="Y204" s="32">
        <f t="shared" si="146"/>
        <v>1</v>
      </c>
      <c r="Z204" s="5">
        <f>IF(시군구!$X204="","자료無",IF(시군구!$X204=0,0,시군구!Y204/시군구!$X204))</f>
        <v>7.3770491803278687E-2</v>
      </c>
      <c r="AA204" s="5"/>
      <c r="AB204" s="5">
        <f>IF(시군구!$X204="","자료無",IF(시군구!$X204=0,0,시군구!AA204/시군구!$X204))</f>
        <v>0.27868852459016391</v>
      </c>
      <c r="AC204" s="5">
        <f>IF(시군구!$X204="","자료無",IF(시군구!$X204=0,0,시군구!AB204/시군구!$X204))</f>
        <v>0.25409836065573771</v>
      </c>
      <c r="AD204" s="5">
        <f>IF(시군구!$X204="","자료無",IF(시군구!$X204=0,0,시군구!AC204/시군구!$X204))</f>
        <v>0.16393442622950818</v>
      </c>
      <c r="AE204" s="5">
        <f>IF(시군구!$X204="","자료無",IF(시군구!$X204=0,0,시군구!AD204/시군구!$X204))</f>
        <v>0.22950819672131148</v>
      </c>
      <c r="AF204" s="32">
        <f t="shared" si="147"/>
        <v>1</v>
      </c>
      <c r="AG204" s="5">
        <f>IF(시군구!$AE204="","자료無",IF(시군구!$AE204=0,0,시군구!AF204/시군구!$AE204))</f>
        <v>0.10344827586206896</v>
      </c>
      <c r="AH204" s="5"/>
      <c r="AI204" s="5">
        <f>IF(시군구!$AE204="","자료無",IF(시군구!$AE204=0,0,시군구!AH204/시군구!$AE204))</f>
        <v>0.41379310344827586</v>
      </c>
      <c r="AJ204" s="5">
        <f>IF(시군구!$AE204="","자료無",IF(시군구!$AE204=0,0,시군구!AI204/시군구!$AE204))</f>
        <v>0.19540229885057472</v>
      </c>
      <c r="AK204" s="5">
        <f>IF(시군구!$AE204="","자료無",IF(시군구!$AE204=0,0,시군구!AJ204/시군구!$AE204))</f>
        <v>0.21839080459770116</v>
      </c>
      <c r="AL204" s="5">
        <f>IF(시군구!$AE204="","자료無",IF(시군구!$AE204=0,0,시군구!AK204/시군구!$AE204))</f>
        <v>6.8965517241379309E-2</v>
      </c>
      <c r="AM204" s="32">
        <f t="shared" si="148"/>
        <v>1</v>
      </c>
      <c r="AN204" s="5">
        <f>IF(시군구!$AL204="","자료無",IF(시군구!$AL204=0,0,시군구!AM204/시군구!$AL204))</f>
        <v>5.2631578947368418E-2</v>
      </c>
      <c r="AO204" s="5"/>
      <c r="AP204" s="5">
        <f>IF(시군구!$AL204="","자료無",IF(시군구!$AL204=0,0,시군구!AO204/시군구!$AL204))</f>
        <v>0.26315789473684209</v>
      </c>
      <c r="AQ204" s="5">
        <f>IF(시군구!$AL204="","자료無",IF(시군구!$AL204=0,0,시군구!AP204/시군구!$AL204))</f>
        <v>0.49122807017543857</v>
      </c>
      <c r="AR204" s="5">
        <f>IF(시군구!$AL204="","자료無",IF(시군구!$AL204=0,0,시군구!AQ204/시군구!$AL204))</f>
        <v>7.0175438596491224E-2</v>
      </c>
      <c r="AS204" s="5">
        <f>IF(시군구!$AL204="","자료無",IF(시군구!$AL204=0,0,시군구!AR204/시군구!$AL204))</f>
        <v>0.12280701754385964</v>
      </c>
    </row>
    <row r="205" spans="1:45">
      <c r="B205" s="28" t="s">
        <v>257</v>
      </c>
      <c r="C205" s="89" t="s">
        <v>97</v>
      </c>
      <c r="D205" s="30">
        <f t="shared" si="143"/>
        <v>1</v>
      </c>
      <c r="E205" s="5">
        <f>IF(시군구!$C205="","자료無",IF(시군구!$C205=0,0,시군구!D205/시군구!$C205))</f>
        <v>8.8636363636363638E-2</v>
      </c>
      <c r="F205" s="5"/>
      <c r="G205" s="5">
        <f>IF(시군구!$C205="","자료無",IF(시군구!$C205=0,0,시군구!F205/시군구!$C205))</f>
        <v>0.33636363636363636</v>
      </c>
      <c r="H205" s="5">
        <f>IF(시군구!$C205="","자료無",IF(시군구!$C205=0,0,시군구!G205/시군구!$C205))</f>
        <v>0.31818181818181818</v>
      </c>
      <c r="I205" s="5">
        <f>IF(시군구!$C205="","자료無",IF(시군구!$C205=0,0,시군구!H205/시군구!$C205))</f>
        <v>0.1409090909090909</v>
      </c>
      <c r="J205" s="5">
        <f>IF(시군구!$C205="","자료無",IF(시군구!$C205=0,0,시군구!I205/시군구!$C205))</f>
        <v>0.11590909090909091</v>
      </c>
      <c r="K205" s="32">
        <f t="shared" si="144"/>
        <v>1</v>
      </c>
      <c r="L205" s="5">
        <f>IF(시군구!$J205="","자료無",IF(시군구!$J205=0,0,시군구!K205/시군구!$J205))</f>
        <v>0</v>
      </c>
      <c r="M205" s="5"/>
      <c r="N205" s="5">
        <f>IF(시군구!$J205="","자료無",IF(시군구!$J205=0,0,시군구!M205/시군구!$J205))</f>
        <v>0.2</v>
      </c>
      <c r="O205" s="5">
        <f>IF(시군구!$J205="","자료無",IF(시군구!$J205=0,0,시군구!N205/시군구!$J205))</f>
        <v>0.72727272727272729</v>
      </c>
      <c r="P205" s="5">
        <f>IF(시군구!$J205="","자료無",IF(시군구!$J205=0,0,시군구!O205/시군구!$J205))</f>
        <v>5.4545454545454543E-2</v>
      </c>
      <c r="Q205" s="5">
        <f>IF(시군구!$J205="","자료無",IF(시군구!$J205=0,0,시군구!P205/시군구!$J205))</f>
        <v>1.8181818181818181E-2</v>
      </c>
      <c r="R205" s="32">
        <f t="shared" si="145"/>
        <v>1</v>
      </c>
      <c r="S205" s="5">
        <f>IF(시군구!$Q205="","자료無",IF(시군구!$Q205=0,0,시군구!R205/시군구!$Q205))</f>
        <v>1.1494252873563218E-2</v>
      </c>
      <c r="T205" s="5"/>
      <c r="U205" s="5">
        <f>IF(시군구!$Q205="","자료無",IF(시군구!$Q205=0,0,시군구!T205/시군구!$Q205))</f>
        <v>0.14942528735632185</v>
      </c>
      <c r="V205" s="5">
        <f>IF(시군구!$Q205="","자료無",IF(시군구!$Q205=0,0,시군구!U205/시군구!$Q205))</f>
        <v>0.36781609195402298</v>
      </c>
      <c r="W205" s="5">
        <f>IF(시군구!$Q205="","자료無",IF(시군구!$Q205=0,0,시군구!V205/시군구!$Q205))</f>
        <v>0.26436781609195403</v>
      </c>
      <c r="X205" s="33">
        <f>IF(시군구!$Q205="","자료無",IF(시군구!$Q205=0,0,시군구!W205/시군구!$Q205))</f>
        <v>0.20689655172413793</v>
      </c>
      <c r="Y205" s="32">
        <f t="shared" si="146"/>
        <v>1</v>
      </c>
      <c r="Z205" s="5">
        <f>IF(시군구!$X205="","자료無",IF(시군구!$X205=0,0,시군구!Y205/시군구!$X205))</f>
        <v>8.3333333333333329E-2</v>
      </c>
      <c r="AA205" s="5"/>
      <c r="AB205" s="5">
        <f>IF(시군구!$X205="","자료無",IF(시군구!$X205=0,0,시군구!AA205/시군구!$X205))</f>
        <v>0.28030303030303028</v>
      </c>
      <c r="AC205" s="5">
        <f>IF(시군구!$X205="","자료無",IF(시군구!$X205=0,0,시군구!AB205/시군구!$X205))</f>
        <v>0.31818181818181818</v>
      </c>
      <c r="AD205" s="5">
        <f>IF(시군구!$X205="","자료無",IF(시군구!$X205=0,0,시군구!AC205/시군구!$X205))</f>
        <v>0.23484848484848486</v>
      </c>
      <c r="AE205" s="5">
        <f>IF(시군구!$X205="","자료無",IF(시군구!$X205=0,0,시군구!AD205/시군구!$X205))</f>
        <v>8.3333333333333329E-2</v>
      </c>
      <c r="AF205" s="32">
        <f t="shared" si="147"/>
        <v>1</v>
      </c>
      <c r="AG205" s="5">
        <f>IF(시군구!$AE205="","자료無",IF(시군구!$AE205=0,0,시군구!AF205/시군구!$AE205))</f>
        <v>5.9701492537313432E-2</v>
      </c>
      <c r="AH205" s="5"/>
      <c r="AI205" s="5">
        <f>IF(시군구!$AE205="","자료無",IF(시군구!$AE205=0,0,시군구!AH205/시군구!$AE205))</f>
        <v>0.35820895522388058</v>
      </c>
      <c r="AJ205" s="5">
        <f>IF(시군구!$AE205="","자료無",IF(시군구!$AE205=0,0,시군구!AI205/시군구!$AE205))</f>
        <v>0.32835820895522388</v>
      </c>
      <c r="AK205" s="5">
        <f>IF(시군구!$AE205="","자료無",IF(시군구!$AE205=0,0,시군구!AJ205/시군구!$AE205))</f>
        <v>0.23880597014925373</v>
      </c>
      <c r="AL205" s="5">
        <f>IF(시군구!$AE205="","자료無",IF(시군구!$AE205=0,0,시군구!AK205/시군구!$AE205))</f>
        <v>1.4925373134328358E-2</v>
      </c>
      <c r="AM205" s="32">
        <f t="shared" si="148"/>
        <v>0.99999999999999989</v>
      </c>
      <c r="AN205" s="5">
        <f>IF(시군구!$AL205="","자료無",IF(시군구!$AL205=0,0,시군구!AM205/시군구!$AL205))</f>
        <v>4.1666666666666664E-2</v>
      </c>
      <c r="AO205" s="5"/>
      <c r="AP205" s="5">
        <f>IF(시군구!$AL205="","자료無",IF(시군구!$AL205=0,0,시군구!AO205/시군구!$AL205))</f>
        <v>0.375</v>
      </c>
      <c r="AQ205" s="5">
        <f>IF(시군구!$AL205="","자료無",IF(시군구!$AL205=0,0,시군구!AP205/시군구!$AL205))</f>
        <v>0.54166666666666663</v>
      </c>
      <c r="AR205" s="5">
        <f>IF(시군구!$AL205="","자료無",IF(시군구!$AL205=0,0,시군구!AQ205/시군구!$AL205))</f>
        <v>4.1666666666666664E-2</v>
      </c>
      <c r="AS205" s="5">
        <f>IF(시군구!$AL205="","자료無",IF(시군구!$AL205=0,0,시군구!AR205/시군구!$AL205))</f>
        <v>0</v>
      </c>
    </row>
    <row r="206" spans="1:45">
      <c r="B206" s="28" t="s">
        <v>257</v>
      </c>
      <c r="C206" s="89" t="s">
        <v>98</v>
      </c>
      <c r="D206" s="30">
        <f t="shared" si="143"/>
        <v>1.0000000000000002</v>
      </c>
      <c r="E206" s="5">
        <f>IF(시군구!$C206="","자료無",IF(시군구!$C206=0,0,시군구!D206/시군구!$C206))</f>
        <v>7.9632465543644712E-2</v>
      </c>
      <c r="F206" s="5"/>
      <c r="G206" s="5">
        <f>IF(시군구!$C206="","자료無",IF(시군구!$C206=0,0,시군구!F206/시군구!$C206))</f>
        <v>0.28330781010719758</v>
      </c>
      <c r="H206" s="5">
        <f>IF(시군구!$C206="","자료無",IF(시군구!$C206=0,0,시군구!G206/시군구!$C206))</f>
        <v>0.26033690658499237</v>
      </c>
      <c r="I206" s="5">
        <f>IF(시군구!$C206="","자료無",IF(시군구!$C206=0,0,시군구!H206/시군구!$C206))</f>
        <v>0.22664624808575803</v>
      </c>
      <c r="J206" s="5">
        <f>IF(시군구!$C206="","자료無",IF(시군구!$C206=0,0,시군구!I206/시군구!$C206))</f>
        <v>0.15007656967840735</v>
      </c>
      <c r="K206" s="32">
        <f t="shared" si="144"/>
        <v>1</v>
      </c>
      <c r="L206" s="5">
        <f>IF(시군구!$J206="","자료無",IF(시군구!$J206=0,0,시군구!K206/시군구!$J206))</f>
        <v>0</v>
      </c>
      <c r="M206" s="5"/>
      <c r="N206" s="5">
        <f>IF(시군구!$J206="","자료無",IF(시군구!$J206=0,0,시군구!M206/시군구!$J206))</f>
        <v>0.21666666666666667</v>
      </c>
      <c r="O206" s="5">
        <f>IF(시군구!$J206="","자료無",IF(시군구!$J206=0,0,시군구!N206/시군구!$J206))</f>
        <v>0.65</v>
      </c>
      <c r="P206" s="5">
        <f>IF(시군구!$J206="","자료無",IF(시군구!$J206=0,0,시군구!O206/시군구!$J206))</f>
        <v>6.6666666666666666E-2</v>
      </c>
      <c r="Q206" s="5">
        <f>IF(시군구!$J206="","자료無",IF(시군구!$J206=0,0,시군구!P206/시군구!$J206))</f>
        <v>6.6666666666666666E-2</v>
      </c>
      <c r="R206" s="32">
        <f t="shared" si="145"/>
        <v>0.99999999999999989</v>
      </c>
      <c r="S206" s="5">
        <f>IF(시군구!$Q206="","자료無",IF(시군구!$Q206=0,0,시군구!R206/시군구!$Q206))</f>
        <v>1.0309278350515464E-2</v>
      </c>
      <c r="T206" s="5"/>
      <c r="U206" s="5">
        <f>IF(시군구!$Q206="","자료無",IF(시군구!$Q206=0,0,시군구!T206/시군구!$Q206))</f>
        <v>0.16494845360824742</v>
      </c>
      <c r="V206" s="5">
        <f>IF(시군구!$Q206="","자료無",IF(시군구!$Q206=0,0,시군구!U206/시군구!$Q206))</f>
        <v>0.25773195876288657</v>
      </c>
      <c r="W206" s="5">
        <f>IF(시군구!$Q206="","자료無",IF(시군구!$Q206=0,0,시군구!V206/시군구!$Q206))</f>
        <v>0.21649484536082475</v>
      </c>
      <c r="X206" s="33">
        <f>IF(시군구!$Q206="","자료無",IF(시군구!$Q206=0,0,시군구!W206/시군구!$Q206))</f>
        <v>0.35051546391752575</v>
      </c>
      <c r="Y206" s="32">
        <f t="shared" si="146"/>
        <v>1</v>
      </c>
      <c r="Z206" s="5">
        <f>IF(시군구!$X206="","자료無",IF(시군구!$X206=0,0,시군구!Y206/시군구!$X206))</f>
        <v>6.3218390804597707E-2</v>
      </c>
      <c r="AA206" s="5"/>
      <c r="AB206" s="5">
        <f>IF(시군구!$X206="","자료無",IF(시군구!$X206=0,0,시군구!AA206/시군구!$X206))</f>
        <v>0.2988505747126437</v>
      </c>
      <c r="AC206" s="5">
        <f>IF(시군구!$X206="","자료無",IF(시군구!$X206=0,0,시군구!AB206/시군구!$X206))</f>
        <v>0.28735632183908044</v>
      </c>
      <c r="AD206" s="5">
        <f>IF(시군구!$X206="","자료無",IF(시군구!$X206=0,0,시군구!AC206/시군구!$X206))</f>
        <v>0.21839080459770116</v>
      </c>
      <c r="AE206" s="5">
        <f>IF(시군구!$X206="","자료無",IF(시군구!$X206=0,0,시군구!AD206/시군구!$X206))</f>
        <v>0.13218390804597702</v>
      </c>
      <c r="AF206" s="32">
        <f t="shared" si="147"/>
        <v>1</v>
      </c>
      <c r="AG206" s="5">
        <f>IF(시군구!$AE206="","자료無",IF(시군구!$AE206=0,0,시군구!AF206/시군구!$AE206))</f>
        <v>4.6875E-2</v>
      </c>
      <c r="AH206" s="5"/>
      <c r="AI206" s="5">
        <f>IF(시군구!$AE206="","자료無",IF(시군구!$AE206=0,0,시군구!AH206/시군구!$AE206))</f>
        <v>0.40625</v>
      </c>
      <c r="AJ206" s="5">
        <f>IF(시군구!$AE206="","자료無",IF(시군구!$AE206=0,0,시군구!AI206/시군구!$AE206))</f>
        <v>0.328125</v>
      </c>
      <c r="AK206" s="5">
        <f>IF(시군구!$AE206="","자료無",IF(시군구!$AE206=0,0,시군구!AJ206/시군구!$AE206))</f>
        <v>0.109375</v>
      </c>
      <c r="AL206" s="5">
        <f>IF(시군구!$AE206="","자료無",IF(시군구!$AE206=0,0,시군구!AK206/시군구!$AE206))</f>
        <v>0.109375</v>
      </c>
      <c r="AM206" s="32">
        <f t="shared" si="148"/>
        <v>1.0000000000000002</v>
      </c>
      <c r="AN206" s="5">
        <f>IF(시군구!$AL206="","자료無",IF(시군구!$AL206=0,0,시군구!AM206/시군구!$AL206))</f>
        <v>5.7692307692307696E-2</v>
      </c>
      <c r="AO206" s="5"/>
      <c r="AP206" s="5">
        <f>IF(시군구!$AL206="","자료無",IF(시군구!$AL206=0,0,시군구!AO206/시군구!$AL206))</f>
        <v>0.32692307692307693</v>
      </c>
      <c r="AQ206" s="5">
        <f>IF(시군구!$AL206="","자료無",IF(시군구!$AL206=0,0,시군구!AP206/시군구!$AL206))</f>
        <v>0.34615384615384615</v>
      </c>
      <c r="AR206" s="5">
        <f>IF(시군구!$AL206="","자료無",IF(시군구!$AL206=0,0,시군구!AQ206/시군구!$AL206))</f>
        <v>0.17307692307692307</v>
      </c>
      <c r="AS206" s="5">
        <f>IF(시군구!$AL206="","자료無",IF(시군구!$AL206=0,0,시군구!AR206/시군구!$AL206))</f>
        <v>9.6153846153846159E-2</v>
      </c>
    </row>
    <row r="207" spans="1:45">
      <c r="B207" s="28" t="s">
        <v>257</v>
      </c>
      <c r="C207" s="89" t="s">
        <v>99</v>
      </c>
      <c r="D207" s="30">
        <f t="shared" si="143"/>
        <v>1</v>
      </c>
      <c r="E207" s="5">
        <f>IF(시군구!$C207="","자료無",IF(시군구!$C207=0,0,시군구!D207/시군구!$C207))</f>
        <v>9.4182825484764546E-2</v>
      </c>
      <c r="F207" s="5"/>
      <c r="G207" s="5">
        <f>IF(시군구!$C207="","자료無",IF(시군구!$C207=0,0,시군구!F207/시군구!$C207))</f>
        <v>0.33518005540166207</v>
      </c>
      <c r="H207" s="5">
        <f>IF(시군구!$C207="","자료無",IF(시군구!$C207=0,0,시군구!G207/시군구!$C207))</f>
        <v>0.33795013850415512</v>
      </c>
      <c r="I207" s="5">
        <f>IF(시군구!$C207="","자료無",IF(시군구!$C207=0,0,시군구!H207/시군구!$C207))</f>
        <v>0.12742382271468145</v>
      </c>
      <c r="J207" s="5">
        <f>IF(시군구!$C207="","자료無",IF(시군구!$C207=0,0,시군구!I207/시군구!$C207))</f>
        <v>0.10526315789473684</v>
      </c>
      <c r="K207" s="32">
        <f t="shared" si="144"/>
        <v>1</v>
      </c>
      <c r="L207" s="5">
        <f>IF(시군구!$J207="","자료無",IF(시군구!$J207=0,0,시군구!K207/시군구!$J207))</f>
        <v>0</v>
      </c>
      <c r="M207" s="5"/>
      <c r="N207" s="5">
        <f>IF(시군구!$J207="","자료無",IF(시군구!$J207=0,0,시군구!M207/시군구!$J207))</f>
        <v>0.25</v>
      </c>
      <c r="O207" s="5">
        <f>IF(시군구!$J207="","자료無",IF(시군구!$J207=0,0,시군구!N207/시군구!$J207))</f>
        <v>0.63888888888888884</v>
      </c>
      <c r="P207" s="5">
        <f>IF(시군구!$J207="","자료無",IF(시군구!$J207=0,0,시군구!O207/시군구!$J207))</f>
        <v>5.5555555555555552E-2</v>
      </c>
      <c r="Q207" s="5">
        <f>IF(시군구!$J207="","자료無",IF(시군구!$J207=0,0,시군구!P207/시군구!$J207))</f>
        <v>5.5555555555555552E-2</v>
      </c>
      <c r="R207" s="32">
        <f t="shared" si="145"/>
        <v>1</v>
      </c>
      <c r="S207" s="5">
        <f>IF(시군구!$Q207="","자료無",IF(시군구!$Q207=0,0,시군구!R207/시군구!$Q207))</f>
        <v>1.6949152542372881E-2</v>
      </c>
      <c r="T207" s="5"/>
      <c r="U207" s="5">
        <f>IF(시군구!$Q207="","자료無",IF(시군구!$Q207=0,0,시군구!T207/시군구!$Q207))</f>
        <v>0.13559322033898305</v>
      </c>
      <c r="V207" s="5">
        <f>IF(시군구!$Q207="","자료無",IF(시군구!$Q207=0,0,시군구!U207/시군구!$Q207))</f>
        <v>0.42372881355932202</v>
      </c>
      <c r="W207" s="5">
        <f>IF(시군구!$Q207="","자료無",IF(시군구!$Q207=0,0,시군구!V207/시군구!$Q207))</f>
        <v>0.16949152542372881</v>
      </c>
      <c r="X207" s="33">
        <f>IF(시군구!$Q207="","자료無",IF(시군구!$Q207=0,0,시군구!W207/시군구!$Q207))</f>
        <v>0.25423728813559321</v>
      </c>
      <c r="Y207" s="32">
        <f t="shared" si="146"/>
        <v>1</v>
      </c>
      <c r="Z207" s="5">
        <f>IF(시군구!$X207="","자료無",IF(시군구!$X207=0,0,시군구!Y207/시군구!$X207))</f>
        <v>7.0000000000000007E-2</v>
      </c>
      <c r="AA207" s="5"/>
      <c r="AB207" s="5">
        <f>IF(시군구!$X207="","자료無",IF(시군구!$X207=0,0,시군구!AA207/시군구!$X207))</f>
        <v>0.27</v>
      </c>
      <c r="AC207" s="5">
        <f>IF(시군구!$X207="","자료無",IF(시군구!$X207=0,0,시군구!AB207/시군구!$X207))</f>
        <v>0.31</v>
      </c>
      <c r="AD207" s="5">
        <f>IF(시군구!$X207="","자료無",IF(시군구!$X207=0,0,시군구!AC207/시군구!$X207))</f>
        <v>0.25</v>
      </c>
      <c r="AE207" s="5">
        <f>IF(시군구!$X207="","자료無",IF(시군구!$X207=0,0,시군구!AD207/시군구!$X207))</f>
        <v>0.1</v>
      </c>
      <c r="AF207" s="32">
        <f t="shared" si="147"/>
        <v>1</v>
      </c>
      <c r="AG207" s="5">
        <f>IF(시군구!$AE207="","자료無",IF(시군구!$AE207=0,0,시군구!AF207/시군구!$AE207))</f>
        <v>5.0847457627118647E-2</v>
      </c>
      <c r="AH207" s="5"/>
      <c r="AI207" s="5">
        <f>IF(시군구!$AE207="","자료無",IF(시군구!$AE207=0,0,시군구!AH207/시군구!$AE207))</f>
        <v>0.40677966101694918</v>
      </c>
      <c r="AJ207" s="5">
        <f>IF(시군구!$AE207="","자료無",IF(시군구!$AE207=0,0,시군구!AI207/시군구!$AE207))</f>
        <v>0.40677966101694918</v>
      </c>
      <c r="AK207" s="5">
        <f>IF(시군구!$AE207="","자료無",IF(시군구!$AE207=0,0,시군구!AJ207/시군구!$AE207))</f>
        <v>0.11864406779661017</v>
      </c>
      <c r="AL207" s="5">
        <f>IF(시군구!$AE207="","자료無",IF(시군구!$AE207=0,0,시군구!AK207/시군구!$AE207))</f>
        <v>1.6949152542372881E-2</v>
      </c>
      <c r="AM207" s="32">
        <f t="shared" si="148"/>
        <v>1</v>
      </c>
      <c r="AN207" s="5">
        <f>IF(시군구!$AL207="","자료無",IF(시군구!$AL207=0,0,시군구!AM207/시군구!$AL207))</f>
        <v>3.0303030303030304E-2</v>
      </c>
      <c r="AO207" s="5"/>
      <c r="AP207" s="5">
        <f>IF(시군구!$AL207="","자료無",IF(시군구!$AL207=0,0,시군구!AO207/시군구!$AL207))</f>
        <v>0.27272727272727271</v>
      </c>
      <c r="AQ207" s="5">
        <f>IF(시군구!$AL207="","자료無",IF(시군구!$AL207=0,0,시군구!AP207/시군구!$AL207))</f>
        <v>0.5757575757575758</v>
      </c>
      <c r="AR207" s="5">
        <f>IF(시군구!$AL207="","자료無",IF(시군구!$AL207=0,0,시군구!AQ207/시군구!$AL207))</f>
        <v>6.0606060606060608E-2</v>
      </c>
      <c r="AS207" s="5">
        <f>IF(시군구!$AL207="","자료無",IF(시군구!$AL207=0,0,시군구!AR207/시군구!$AL207))</f>
        <v>6.0606060606060608E-2</v>
      </c>
    </row>
    <row r="208" spans="1:45">
      <c r="B208" s="28" t="s">
        <v>257</v>
      </c>
      <c r="C208" s="89" t="s">
        <v>100</v>
      </c>
      <c r="D208" s="30">
        <f t="shared" si="143"/>
        <v>1</v>
      </c>
      <c r="E208" s="5">
        <f>IF(시군구!$C208="","자료無",IF(시군구!$C208=0,0,시군구!D208/시군구!$C208))</f>
        <v>9.3457943925233641E-2</v>
      </c>
      <c r="F208" s="5"/>
      <c r="G208" s="5">
        <f>IF(시군구!$C208="","자료無",IF(시군구!$C208=0,0,시군구!F208/시군구!$C208))</f>
        <v>0.37694704049844235</v>
      </c>
      <c r="H208" s="5">
        <f>IF(시군구!$C208="","자료無",IF(시군구!$C208=0,0,시군구!G208/시군구!$C208))</f>
        <v>0.34579439252336447</v>
      </c>
      <c r="I208" s="5">
        <f>IF(시군구!$C208="","자료無",IF(시군구!$C208=0,0,시군구!H208/시군구!$C208))</f>
        <v>0.12149532710280374</v>
      </c>
      <c r="J208" s="5">
        <f>IF(시군구!$C208="","자료無",IF(시군구!$C208=0,0,시군구!I208/시군구!$C208))</f>
        <v>6.2305295950155763E-2</v>
      </c>
      <c r="K208" s="32">
        <f t="shared" si="144"/>
        <v>1</v>
      </c>
      <c r="L208" s="5">
        <f>IF(시군구!$J208="","자료無",IF(시군구!$J208=0,0,시군구!K208/시군구!$J208))</f>
        <v>0</v>
      </c>
      <c r="M208" s="5"/>
      <c r="N208" s="5">
        <f>IF(시군구!$J208="","자료無",IF(시군구!$J208=0,0,시군구!M208/시군구!$J208))</f>
        <v>0.31578947368421051</v>
      </c>
      <c r="O208" s="5">
        <f>IF(시군구!$J208="","자료無",IF(시군구!$J208=0,0,시군구!N208/시군구!$J208))</f>
        <v>0.5</v>
      </c>
      <c r="P208" s="5">
        <f>IF(시군구!$J208="","자료無",IF(시군구!$J208=0,0,시군구!O208/시군구!$J208))</f>
        <v>5.2631578947368418E-2</v>
      </c>
      <c r="Q208" s="5">
        <f>IF(시군구!$J208="","자료無",IF(시군구!$J208=0,0,시군구!P208/시군구!$J208))</f>
        <v>0.13157894736842105</v>
      </c>
      <c r="R208" s="32">
        <f t="shared" si="145"/>
        <v>1</v>
      </c>
      <c r="S208" s="5">
        <f>IF(시군구!$Q208="","자료無",IF(시군구!$Q208=0,0,시군구!R208/시군구!$Q208))</f>
        <v>1.7857142857142856E-2</v>
      </c>
      <c r="T208" s="5"/>
      <c r="U208" s="5">
        <f>IF(시군구!$Q208="","자료無",IF(시군구!$Q208=0,0,시군구!T208/시군구!$Q208))</f>
        <v>0.17857142857142858</v>
      </c>
      <c r="V208" s="5">
        <f>IF(시군구!$Q208="","자료無",IF(시군구!$Q208=0,0,시군구!U208/시군구!$Q208))</f>
        <v>0.4107142857142857</v>
      </c>
      <c r="W208" s="5">
        <f>IF(시군구!$Q208="","자료無",IF(시군구!$Q208=0,0,시군구!V208/시군구!$Q208))</f>
        <v>8.9285714285714288E-2</v>
      </c>
      <c r="X208" s="33">
        <f>IF(시군구!$Q208="","자료無",IF(시군구!$Q208=0,0,시군구!W208/시군구!$Q208))</f>
        <v>0.30357142857142855</v>
      </c>
      <c r="Y208" s="32">
        <f t="shared" si="146"/>
        <v>1</v>
      </c>
      <c r="Z208" s="5">
        <f>IF(시군구!$X208="","자료無",IF(시군구!$X208=0,0,시군구!Y208/시군구!$X208))</f>
        <v>8.0357142857142863E-2</v>
      </c>
      <c r="AA208" s="5"/>
      <c r="AB208" s="5">
        <f>IF(시군구!$X208="","자료無",IF(시군구!$X208=0,0,시군구!AA208/시군구!$X208))</f>
        <v>0.26785714285714285</v>
      </c>
      <c r="AC208" s="5">
        <f>IF(시군구!$X208="","자료無",IF(시군구!$X208=0,0,시군구!AB208/시군구!$X208))</f>
        <v>0.25892857142857145</v>
      </c>
      <c r="AD208" s="5">
        <f>IF(시군구!$X208="","자료無",IF(시군구!$X208=0,0,시군구!AC208/시군구!$X208))</f>
        <v>0.16071428571428573</v>
      </c>
      <c r="AE208" s="5">
        <f>IF(시군구!$X208="","자료無",IF(시군구!$X208=0,0,시군구!AD208/시군구!$X208))</f>
        <v>0.23214285714285715</v>
      </c>
      <c r="AF208" s="32">
        <f t="shared" si="147"/>
        <v>0.99999999999999989</v>
      </c>
      <c r="AG208" s="5">
        <f>IF(시군구!$AE208="","자료無",IF(시군구!$AE208=0,0,시군구!AF208/시군구!$AE208))</f>
        <v>7.9365079365079361E-2</v>
      </c>
      <c r="AH208" s="5"/>
      <c r="AI208" s="5">
        <f>IF(시군구!$AE208="","자료無",IF(시군구!$AE208=0,0,시군구!AH208/시군구!$AE208))</f>
        <v>0.44444444444444442</v>
      </c>
      <c r="AJ208" s="5">
        <f>IF(시군구!$AE208="","자료無",IF(시군구!$AE208=0,0,시군구!AI208/시군구!$AE208))</f>
        <v>0.20634920634920634</v>
      </c>
      <c r="AK208" s="5">
        <f>IF(시군구!$AE208="","자료無",IF(시군구!$AE208=0,0,시군구!AJ208/시군구!$AE208))</f>
        <v>0.1111111111111111</v>
      </c>
      <c r="AL208" s="5">
        <f>IF(시군구!$AE208="","자료無",IF(시군구!$AE208=0,0,시군구!AK208/시군구!$AE208))</f>
        <v>0.15873015873015872</v>
      </c>
      <c r="AM208" s="32">
        <f t="shared" si="148"/>
        <v>0.99999999999999989</v>
      </c>
      <c r="AN208" s="5">
        <f>IF(시군구!$AL208="","자료無",IF(시군구!$AL208=0,0,시군구!AM208/시군구!$AL208))</f>
        <v>3.3333333333333333E-2</v>
      </c>
      <c r="AO208" s="5"/>
      <c r="AP208" s="5">
        <f>IF(시군구!$AL208="","자료無",IF(시군구!$AL208=0,0,시군구!AO208/시군구!$AL208))</f>
        <v>0.23333333333333334</v>
      </c>
      <c r="AQ208" s="5">
        <f>IF(시군구!$AL208="","자료無",IF(시군구!$AL208=0,0,시군구!AP208/시군구!$AL208))</f>
        <v>0.56666666666666665</v>
      </c>
      <c r="AR208" s="5">
        <f>IF(시군구!$AL208="","자료無",IF(시군구!$AL208=0,0,시군구!AQ208/시군구!$AL208))</f>
        <v>6.6666666666666666E-2</v>
      </c>
      <c r="AS208" s="5">
        <f>IF(시군구!$AL208="","자료無",IF(시군구!$AL208=0,0,시군구!AR208/시군구!$AL208))</f>
        <v>0.1</v>
      </c>
    </row>
    <row r="209" spans="2:45">
      <c r="B209" s="28" t="s">
        <v>257</v>
      </c>
      <c r="C209" s="89" t="s">
        <v>101</v>
      </c>
      <c r="D209" s="30">
        <f t="shared" si="143"/>
        <v>1</v>
      </c>
      <c r="E209" s="5">
        <f>IF(시군구!$C209="","자료無",IF(시군구!$C209=0,0,시군구!D209/시군구!$C209))</f>
        <v>8.0568720379146919E-2</v>
      </c>
      <c r="F209" s="5"/>
      <c r="G209" s="5">
        <f>IF(시군구!$C209="","자료無",IF(시군구!$C209=0,0,시군구!F209/시군구!$C209))</f>
        <v>0.33175355450236965</v>
      </c>
      <c r="H209" s="5">
        <f>IF(시군구!$C209="","자료無",IF(시군구!$C209=0,0,시군구!G209/시군구!$C209))</f>
        <v>0.30805687203791471</v>
      </c>
      <c r="I209" s="5">
        <f>IF(시군구!$C209="","자료無",IF(시군구!$C209=0,0,시군구!H209/시군구!$C209))</f>
        <v>0.17772511848341233</v>
      </c>
      <c r="J209" s="5">
        <f>IF(시군구!$C209="","자료無",IF(시군구!$C209=0,0,시군구!I209/시군구!$C209))</f>
        <v>0.1018957345971564</v>
      </c>
      <c r="K209" s="32">
        <f t="shared" si="144"/>
        <v>1</v>
      </c>
      <c r="L209" s="5">
        <f>IF(시군구!$J209="","자료無",IF(시군구!$J209=0,0,시군구!K209/시군구!$J209))</f>
        <v>0</v>
      </c>
      <c r="M209" s="5"/>
      <c r="N209" s="5">
        <f>IF(시군구!$J209="","자료無",IF(시군구!$J209=0,0,시군구!M209/시군구!$J209))</f>
        <v>0.14583333333333334</v>
      </c>
      <c r="O209" s="5">
        <f>IF(시군구!$J209="","자료無",IF(시군구!$J209=0,0,시군구!N209/시군구!$J209))</f>
        <v>0.8125</v>
      </c>
      <c r="P209" s="5">
        <f>IF(시군구!$J209="","자료無",IF(시군구!$J209=0,0,시군구!O209/시군구!$J209))</f>
        <v>0</v>
      </c>
      <c r="Q209" s="5">
        <f>IF(시군구!$J209="","자료無",IF(시군구!$J209=0,0,시군구!P209/시군구!$J209))</f>
        <v>4.1666666666666664E-2</v>
      </c>
      <c r="R209" s="32">
        <f t="shared" si="145"/>
        <v>1</v>
      </c>
      <c r="S209" s="5">
        <f>IF(시군구!$Q209="","자료無",IF(시군구!$Q209=0,0,시군구!R209/시군구!$Q209))</f>
        <v>0</v>
      </c>
      <c r="T209" s="5"/>
      <c r="U209" s="5">
        <f>IF(시군구!$Q209="","자료無",IF(시군구!$Q209=0,0,시군구!T209/시군구!$Q209))</f>
        <v>0.1111111111111111</v>
      </c>
      <c r="V209" s="5">
        <f>IF(시군구!$Q209="","자료無",IF(시군구!$Q209=0,0,시군구!U209/시군구!$Q209))</f>
        <v>0.3968253968253968</v>
      </c>
      <c r="W209" s="5">
        <f>IF(시군구!$Q209="","자료無",IF(시군구!$Q209=0,0,시군구!V209/시군구!$Q209))</f>
        <v>0.19047619047619047</v>
      </c>
      <c r="X209" s="33">
        <f>IF(시군구!$Q209="","자료無",IF(시군구!$Q209=0,0,시군구!W209/시군구!$Q209))</f>
        <v>0.30158730158730157</v>
      </c>
      <c r="Y209" s="32">
        <f t="shared" si="146"/>
        <v>1</v>
      </c>
      <c r="Z209" s="5">
        <f>IF(시군구!$X209="","자료無",IF(시군구!$X209=0,0,시군구!Y209/시군구!$X209))</f>
        <v>6.7796610169491525E-2</v>
      </c>
      <c r="AA209" s="5"/>
      <c r="AB209" s="5">
        <f>IF(시군구!$X209="","자료無",IF(시군구!$X209=0,0,시군구!AA209/시군구!$X209))</f>
        <v>0.28813559322033899</v>
      </c>
      <c r="AC209" s="5">
        <f>IF(시군구!$X209="","자료無",IF(시군구!$X209=0,0,시군구!AB209/시군구!$X209))</f>
        <v>0.3728813559322034</v>
      </c>
      <c r="AD209" s="5">
        <f>IF(시군구!$X209="","자료無",IF(시군구!$X209=0,0,시군구!AC209/시군구!$X209))</f>
        <v>0.21186440677966101</v>
      </c>
      <c r="AE209" s="5">
        <f>IF(시군구!$X209="","자료無",IF(시군구!$X209=0,0,시군구!AD209/시군구!$X209))</f>
        <v>5.9322033898305086E-2</v>
      </c>
      <c r="AF209" s="32">
        <f t="shared" si="147"/>
        <v>0.99999999999999989</v>
      </c>
      <c r="AG209" s="5">
        <f>IF(시군구!$AE209="","자료無",IF(시군구!$AE209=0,0,시군구!AF209/시군구!$AE209))</f>
        <v>6.9306930693069313E-2</v>
      </c>
      <c r="AH209" s="5"/>
      <c r="AI209" s="5">
        <f>IF(시군구!$AE209="","자료無",IF(시군구!$AE209=0,0,시군구!AH209/시군구!$AE209))</f>
        <v>0.42574257425742573</v>
      </c>
      <c r="AJ209" s="5">
        <f>IF(시군구!$AE209="","자료無",IF(시군구!$AE209=0,0,시군구!AI209/시군구!$AE209))</f>
        <v>0.19801980198019803</v>
      </c>
      <c r="AK209" s="5">
        <f>IF(시군구!$AE209="","자료無",IF(시군구!$AE209=0,0,시군구!AJ209/시군구!$AE209))</f>
        <v>0.19801980198019803</v>
      </c>
      <c r="AL209" s="5">
        <f>IF(시군구!$AE209="","자료無",IF(시군구!$AE209=0,0,시군구!AK209/시군구!$AE209))</f>
        <v>0.10891089108910891</v>
      </c>
      <c r="AM209" s="32">
        <f t="shared" si="148"/>
        <v>1</v>
      </c>
      <c r="AN209" s="5">
        <f>IF(시군구!$AL209="","자료無",IF(시군구!$AL209=0,0,시군구!AM209/시군구!$AL209))</f>
        <v>0.02</v>
      </c>
      <c r="AO209" s="5"/>
      <c r="AP209" s="5">
        <f>IF(시군구!$AL209="","자료無",IF(시군구!$AL209=0,0,시군구!AO209/시군구!$AL209))</f>
        <v>0.16</v>
      </c>
      <c r="AQ209" s="5">
        <f>IF(시군구!$AL209="","자료無",IF(시군구!$AL209=0,0,시군구!AP209/시군구!$AL209))</f>
        <v>0.66</v>
      </c>
      <c r="AR209" s="5">
        <f>IF(시군구!$AL209="","자료無",IF(시군구!$AL209=0,0,시군구!AQ209/시군구!$AL209))</f>
        <v>0.08</v>
      </c>
      <c r="AS209" s="5">
        <f>IF(시군구!$AL209="","자료無",IF(시군구!$AL209=0,0,시군구!AR209/시군구!$AL209))</f>
        <v>0.08</v>
      </c>
    </row>
    <row r="210" spans="2:45">
      <c r="B210" s="28" t="s">
        <v>257</v>
      </c>
      <c r="C210" s="89" t="s">
        <v>102</v>
      </c>
      <c r="D210" s="30">
        <f t="shared" si="143"/>
        <v>1</v>
      </c>
      <c r="E210" s="5">
        <f>IF(시군구!$C210="","자료無",IF(시군구!$C210=0,0,시군구!D210/시군구!$C210))</f>
        <v>9.1503267973856203E-2</v>
      </c>
      <c r="F210" s="5"/>
      <c r="G210" s="5">
        <f>IF(시군구!$C210="","자료無",IF(시군구!$C210=0,0,시군구!F210/시군구!$C210))</f>
        <v>0.35294117647058826</v>
      </c>
      <c r="H210" s="5">
        <f>IF(시군구!$C210="","자료無",IF(시군구!$C210=0,0,시군구!G210/시군구!$C210))</f>
        <v>0.29738562091503268</v>
      </c>
      <c r="I210" s="5">
        <f>IF(시군구!$C210="","자료無",IF(시군구!$C210=0,0,시군구!H210/시군구!$C210))</f>
        <v>0.12745098039215685</v>
      </c>
      <c r="J210" s="5">
        <f>IF(시군구!$C210="","자료無",IF(시군구!$C210=0,0,시군구!I210/시군구!$C210))</f>
        <v>0.13071895424836602</v>
      </c>
      <c r="K210" s="32">
        <f t="shared" si="144"/>
        <v>1</v>
      </c>
      <c r="L210" s="5">
        <f>IF(시군구!$J210="","자료無",IF(시군구!$J210=0,0,시군구!K210/시군구!$J210))</f>
        <v>0</v>
      </c>
      <c r="M210" s="5"/>
      <c r="N210" s="5">
        <f>IF(시군구!$J210="","자료無",IF(시군구!$J210=0,0,시군구!M210/시군구!$J210))</f>
        <v>0.25714285714285712</v>
      </c>
      <c r="O210" s="5">
        <f>IF(시군구!$J210="","자료無",IF(시군구!$J210=0,0,시군구!N210/시군구!$J210))</f>
        <v>0.34285714285714286</v>
      </c>
      <c r="P210" s="5">
        <f>IF(시군구!$J210="","자료無",IF(시군구!$J210=0,0,시군구!O210/시군구!$J210))</f>
        <v>0.2</v>
      </c>
      <c r="Q210" s="5">
        <f>IF(시군구!$J210="","자료無",IF(시군구!$J210=0,0,시군구!P210/시군구!$J210))</f>
        <v>0.2</v>
      </c>
      <c r="R210" s="32">
        <f t="shared" si="145"/>
        <v>1</v>
      </c>
      <c r="S210" s="5">
        <f>IF(시군구!$Q210="","자료無",IF(시군구!$Q210=0,0,시군구!R210/시군구!$Q210))</f>
        <v>3.4482758620689655E-2</v>
      </c>
      <c r="T210" s="5"/>
      <c r="U210" s="5">
        <f>IF(시군구!$Q210="","자료無",IF(시군구!$Q210=0,0,시군구!T210/시군구!$Q210))</f>
        <v>0.13793103448275862</v>
      </c>
      <c r="V210" s="5">
        <f>IF(시군구!$Q210="","자료無",IF(시군구!$Q210=0,0,시군구!U210/시군구!$Q210))</f>
        <v>0.25862068965517243</v>
      </c>
      <c r="W210" s="5">
        <f>IF(시군구!$Q210="","자료無",IF(시군구!$Q210=0,0,시군구!V210/시군구!$Q210))</f>
        <v>0.29310344827586204</v>
      </c>
      <c r="X210" s="33">
        <f>IF(시군구!$Q210="","자료無",IF(시군구!$Q210=0,0,시군구!W210/시군구!$Q210))</f>
        <v>0.27586206896551724</v>
      </c>
      <c r="Y210" s="32">
        <f t="shared" si="146"/>
        <v>1</v>
      </c>
      <c r="Z210" s="5">
        <f>IF(시군구!$X210="","자료無",IF(시군구!$X210=0,0,시군구!Y210/시군구!$X210))</f>
        <v>5.3191489361702128E-2</v>
      </c>
      <c r="AA210" s="5"/>
      <c r="AB210" s="5">
        <f>IF(시군구!$X210="","자료無",IF(시군구!$X210=0,0,시군구!AA210/시군구!$X210))</f>
        <v>0.38297872340425532</v>
      </c>
      <c r="AC210" s="5">
        <f>IF(시군구!$X210="","자료無",IF(시군구!$X210=0,0,시군구!AB210/시군구!$X210))</f>
        <v>0.36170212765957449</v>
      </c>
      <c r="AD210" s="5">
        <f>IF(시군구!$X210="","자료無",IF(시군구!$X210=0,0,시군구!AC210/시군구!$X210))</f>
        <v>0.10638297872340426</v>
      </c>
      <c r="AE210" s="5">
        <f>IF(시군구!$X210="","자료無",IF(시군구!$X210=0,0,시군구!AD210/시군구!$X210))</f>
        <v>9.5744680851063829E-2</v>
      </c>
      <c r="AF210" s="32">
        <f t="shared" si="147"/>
        <v>1</v>
      </c>
      <c r="AG210" s="5">
        <f>IF(시군구!$AE210="","자료無",IF(시군구!$AE210=0,0,시군구!AF210/시군구!$AE210))</f>
        <v>5.6603773584905662E-2</v>
      </c>
      <c r="AH210" s="5"/>
      <c r="AI210" s="5">
        <f>IF(시군구!$AE210="","자료無",IF(시군구!$AE210=0,0,시군구!AH210/시군구!$AE210))</f>
        <v>0.37735849056603776</v>
      </c>
      <c r="AJ210" s="5">
        <f>IF(시군구!$AE210="","자료無",IF(시군구!$AE210=0,0,시군구!AI210/시군구!$AE210))</f>
        <v>0.37735849056603776</v>
      </c>
      <c r="AK210" s="5">
        <f>IF(시군구!$AE210="","자료無",IF(시군구!$AE210=0,0,시군구!AJ210/시군구!$AE210))</f>
        <v>9.4339622641509441E-2</v>
      </c>
      <c r="AL210" s="5">
        <f>IF(시군구!$AE210="","자료無",IF(시군구!$AE210=0,0,시군구!AK210/시군구!$AE210))</f>
        <v>9.4339622641509441E-2</v>
      </c>
      <c r="AM210" s="32">
        <f t="shared" si="148"/>
        <v>1</v>
      </c>
      <c r="AN210" s="5">
        <f>IF(시군구!$AL210="","자료無",IF(시군구!$AL210=0,0,시군구!AM210/시군구!$AL210))</f>
        <v>0</v>
      </c>
      <c r="AO210" s="5"/>
      <c r="AP210" s="5">
        <f>IF(시군구!$AL210="","자료無",IF(시군구!$AL210=0,0,시군구!AO210/시군구!$AL210))</f>
        <v>0.30555555555555558</v>
      </c>
      <c r="AQ210" s="5">
        <f>IF(시군구!$AL210="","자료無",IF(시군구!$AL210=0,0,시군구!AP210/시군구!$AL210))</f>
        <v>0.47222222222222221</v>
      </c>
      <c r="AR210" s="5">
        <f>IF(시군구!$AL210="","자료無",IF(시군구!$AL210=0,0,시군구!AQ210/시군구!$AL210))</f>
        <v>8.3333333333333329E-2</v>
      </c>
      <c r="AS210" s="5">
        <f>IF(시군구!$AL210="","자료無",IF(시군구!$AL210=0,0,시군구!AR210/시군구!$AL210))</f>
        <v>0.1388888888888889</v>
      </c>
    </row>
    <row r="211" spans="2:45">
      <c r="B211" s="28" t="s">
        <v>257</v>
      </c>
      <c r="C211" s="89" t="s">
        <v>103</v>
      </c>
      <c r="D211" s="30">
        <f t="shared" si="143"/>
        <v>1</v>
      </c>
      <c r="E211" s="5">
        <f>IF(시군구!$C211="","자료無",IF(시군구!$C211=0,0,시군구!D211/시군구!$C211))</f>
        <v>9.0163934426229511E-2</v>
      </c>
      <c r="F211" s="5"/>
      <c r="G211" s="5">
        <f>IF(시군구!$C211="","자료無",IF(시군구!$C211=0,0,시군구!F211/시군구!$C211))</f>
        <v>0.30874316939890711</v>
      </c>
      <c r="H211" s="5">
        <f>IF(시군구!$C211="","자료無",IF(시군구!$C211=0,0,시군구!G211/시군구!$C211))</f>
        <v>0.31420765027322406</v>
      </c>
      <c r="I211" s="5">
        <f>IF(시군구!$C211="","자료無",IF(시군구!$C211=0,0,시군구!H211/시군구!$C211))</f>
        <v>0.24043715846994534</v>
      </c>
      <c r="J211" s="5">
        <f>IF(시군구!$C211="","자료無",IF(시군구!$C211=0,0,시군구!I211/시군구!$C211))</f>
        <v>4.6448087431693992E-2</v>
      </c>
      <c r="K211" s="32">
        <f t="shared" si="144"/>
        <v>1</v>
      </c>
      <c r="L211" s="5">
        <f>IF(시군구!$J211="","자료無",IF(시군구!$J211=0,0,시군구!K211/시군구!$J211))</f>
        <v>0</v>
      </c>
      <c r="M211" s="5"/>
      <c r="N211" s="5">
        <f>IF(시군구!$J211="","자료無",IF(시군구!$J211=0,0,시군구!M211/시군구!$J211))</f>
        <v>0.27419354838709675</v>
      </c>
      <c r="O211" s="5">
        <f>IF(시군구!$J211="","자료無",IF(시군구!$J211=0,0,시군구!N211/시군구!$J211))</f>
        <v>0.46774193548387094</v>
      </c>
      <c r="P211" s="5">
        <f>IF(시군구!$J211="","자료無",IF(시군구!$J211=0,0,시군구!O211/시군구!$J211))</f>
        <v>0.14516129032258066</v>
      </c>
      <c r="Q211" s="5">
        <f>IF(시군구!$J211="","자료無",IF(시군구!$J211=0,0,시군구!P211/시군구!$J211))</f>
        <v>0.11290322580645161</v>
      </c>
      <c r="R211" s="32">
        <f t="shared" si="145"/>
        <v>1</v>
      </c>
      <c r="S211" s="5">
        <f>IF(시군구!$Q211="","자료無",IF(시군구!$Q211=0,0,시군구!R211/시군구!$Q211))</f>
        <v>1.098901098901099E-2</v>
      </c>
      <c r="T211" s="5"/>
      <c r="U211" s="5">
        <f>IF(시군구!$Q211="","자료無",IF(시군구!$Q211=0,0,시군구!T211/시군구!$Q211))</f>
        <v>0.18681318681318682</v>
      </c>
      <c r="V211" s="5">
        <f>IF(시군구!$Q211="","자료無",IF(시군구!$Q211=0,0,시군구!U211/시군구!$Q211))</f>
        <v>0.30769230769230771</v>
      </c>
      <c r="W211" s="5">
        <f>IF(시군구!$Q211="","자료無",IF(시군구!$Q211=0,0,시군구!V211/시군구!$Q211))</f>
        <v>0.27472527472527475</v>
      </c>
      <c r="X211" s="33">
        <f>IF(시군구!$Q211="","자료無",IF(시군구!$Q211=0,0,시군구!W211/시군구!$Q211))</f>
        <v>0.21978021978021978</v>
      </c>
      <c r="Y211" s="32">
        <f t="shared" si="146"/>
        <v>1</v>
      </c>
      <c r="Z211" s="5">
        <f>IF(시군구!$X211="","자료無",IF(시군구!$X211=0,0,시군구!Y211/시군구!$X211))</f>
        <v>5.4794520547945202E-2</v>
      </c>
      <c r="AA211" s="5"/>
      <c r="AB211" s="5">
        <f>IF(시군구!$X211="","자료無",IF(시군구!$X211=0,0,시군구!AA211/시군구!$X211))</f>
        <v>0.32876712328767121</v>
      </c>
      <c r="AC211" s="5">
        <f>IF(시군구!$X211="","자료無",IF(시군구!$X211=0,0,시군구!AB211/시군구!$X211))</f>
        <v>0.39726027397260272</v>
      </c>
      <c r="AD211" s="5">
        <f>IF(시군구!$X211="","자료無",IF(시군구!$X211=0,0,시군구!AC211/시군구!$X211))</f>
        <v>0.1095890410958904</v>
      </c>
      <c r="AE211" s="5">
        <f>IF(시군구!$X211="","자료無",IF(시군구!$X211=0,0,시군구!AD211/시군구!$X211))</f>
        <v>0.1095890410958904</v>
      </c>
      <c r="AF211" s="32">
        <f t="shared" si="147"/>
        <v>0.99999999999999989</v>
      </c>
      <c r="AG211" s="5">
        <f>IF(시군구!$AE211="","자료無",IF(시군구!$AE211=0,0,시군구!AF211/시군구!$AE211))</f>
        <v>6.6666666666666666E-2</v>
      </c>
      <c r="AH211" s="5"/>
      <c r="AI211" s="5">
        <f>IF(시군구!$AE211="","자료無",IF(시군구!$AE211=0,0,시군구!AH211/시군구!$AE211))</f>
        <v>0.37777777777777777</v>
      </c>
      <c r="AJ211" s="5">
        <f>IF(시군구!$AE211="","자료無",IF(시군구!$AE211=0,0,시군구!AI211/시군구!$AE211))</f>
        <v>0.26666666666666666</v>
      </c>
      <c r="AK211" s="5">
        <f>IF(시군구!$AE211="","자료無",IF(시군구!$AE211=0,0,시군구!AJ211/시군구!$AE211))</f>
        <v>0.24444444444444444</v>
      </c>
      <c r="AL211" s="5">
        <f>IF(시군구!$AE211="","자료無",IF(시군구!$AE211=0,0,시군구!AK211/시군구!$AE211))</f>
        <v>4.4444444444444446E-2</v>
      </c>
      <c r="AM211" s="32">
        <f t="shared" si="148"/>
        <v>1.0000000000000002</v>
      </c>
      <c r="AN211" s="5">
        <f>IF(시군구!$AL211="","자료無",IF(시군구!$AL211=0,0,시군구!AM211/시군구!$AL211))</f>
        <v>2.7777777777777776E-2</v>
      </c>
      <c r="AO211" s="5"/>
      <c r="AP211" s="5">
        <f>IF(시군구!$AL211="","자료無",IF(시군구!$AL211=0,0,시군구!AO211/시군구!$AL211))</f>
        <v>0.30555555555555558</v>
      </c>
      <c r="AQ211" s="5">
        <f>IF(시군구!$AL211="","자료無",IF(시군구!$AL211=0,0,시군구!AP211/시군구!$AL211))</f>
        <v>0.3888888888888889</v>
      </c>
      <c r="AR211" s="5">
        <f>IF(시군구!$AL211="","자료無",IF(시군구!$AL211=0,0,시군구!AQ211/시군구!$AL211))</f>
        <v>8.3333333333333329E-2</v>
      </c>
      <c r="AS211" s="5">
        <f>IF(시군구!$AL211="","자료無",IF(시군구!$AL211=0,0,시군구!AR211/시군구!$AL211))</f>
        <v>0.19444444444444445</v>
      </c>
    </row>
    <row r="212" spans="2:45">
      <c r="B212" s="28" t="s">
        <v>257</v>
      </c>
      <c r="C212" s="89" t="s">
        <v>104</v>
      </c>
      <c r="D212" s="30">
        <f t="shared" si="143"/>
        <v>1</v>
      </c>
      <c r="E212" s="5">
        <f>IF(시군구!$C212="","자료無",IF(시군구!$C212=0,0,시군구!D212/시군구!$C212))</f>
        <v>9.8684210526315791E-2</v>
      </c>
      <c r="F212" s="5"/>
      <c r="G212" s="5">
        <f>IF(시군구!$C212="","자료無",IF(시군구!$C212=0,0,시군구!F212/시군구!$C212))</f>
        <v>0.35526315789473684</v>
      </c>
      <c r="H212" s="5">
        <f>IF(시군구!$C212="","자료無",IF(시군구!$C212=0,0,시군구!G212/시군구!$C212))</f>
        <v>0.29605263157894735</v>
      </c>
      <c r="I212" s="5">
        <f>IF(시군구!$C212="","자료無",IF(시군구!$C212=0,0,시군구!H212/시군구!$C212))</f>
        <v>0.125</v>
      </c>
      <c r="J212" s="5">
        <f>IF(시군구!$C212="","자료無",IF(시군구!$C212=0,0,시군구!I212/시군구!$C212))</f>
        <v>0.125</v>
      </c>
      <c r="K212" s="32">
        <f t="shared" si="144"/>
        <v>0.99999999999999989</v>
      </c>
      <c r="L212" s="5">
        <f>IF(시군구!$J212="","자료無",IF(시군구!$J212=0,0,시군구!K212/시군구!$J212))</f>
        <v>0</v>
      </c>
      <c r="M212" s="5"/>
      <c r="N212" s="5">
        <f>IF(시군구!$J212="","자료無",IF(시군구!$J212=0,0,시군구!M212/시군구!$J212))</f>
        <v>0.36363636363636365</v>
      </c>
      <c r="O212" s="5">
        <f>IF(시군구!$J212="","자료無",IF(시군구!$J212=0,0,시군구!N212/시군구!$J212))</f>
        <v>0.45454545454545453</v>
      </c>
      <c r="P212" s="5">
        <f>IF(시군구!$J212="","자료無",IF(시군구!$J212=0,0,시군구!O212/시군구!$J212))</f>
        <v>4.5454545454545456E-2</v>
      </c>
      <c r="Q212" s="5">
        <f>IF(시군구!$J212="","자료無",IF(시군구!$J212=0,0,시군구!P212/시군구!$J212))</f>
        <v>0.13636363636363635</v>
      </c>
      <c r="R212" s="32">
        <f t="shared" si="145"/>
        <v>1</v>
      </c>
      <c r="S212" s="5">
        <f>IF(시군구!$Q212="","자료無",IF(시군구!$Q212=0,0,시군구!R212/시군구!$Q212))</f>
        <v>0</v>
      </c>
      <c r="T212" s="5"/>
      <c r="U212" s="5">
        <f>IF(시군구!$Q212="","자료無",IF(시군구!$Q212=0,0,시군구!T212/시군구!$Q212))</f>
        <v>0.13333333333333333</v>
      </c>
      <c r="V212" s="5">
        <f>IF(시군구!$Q212="","자료無",IF(시군구!$Q212=0,0,시군구!U212/시군구!$Q212))</f>
        <v>0.3</v>
      </c>
      <c r="W212" s="5">
        <f>IF(시군구!$Q212="","자료無",IF(시군구!$Q212=0,0,시군구!V212/시군구!$Q212))</f>
        <v>0.3</v>
      </c>
      <c r="X212" s="33">
        <f>IF(시군구!$Q212="","자료無",IF(시군구!$Q212=0,0,시군구!W212/시군구!$Q212))</f>
        <v>0.26666666666666666</v>
      </c>
      <c r="Y212" s="32">
        <f t="shared" si="146"/>
        <v>1</v>
      </c>
      <c r="Z212" s="5">
        <f>IF(시군구!$X212="","자료無",IF(시군구!$X212=0,0,시군구!Y212/시군구!$X212))</f>
        <v>3.5087719298245612E-2</v>
      </c>
      <c r="AA212" s="5"/>
      <c r="AB212" s="5">
        <f>IF(시군구!$X212="","자료無",IF(시군구!$X212=0,0,시군구!AA212/시군구!$X212))</f>
        <v>0.33333333333333331</v>
      </c>
      <c r="AC212" s="5">
        <f>IF(시군구!$X212="","자료無",IF(시군구!$X212=0,0,시군구!AB212/시군구!$X212))</f>
        <v>0.33333333333333331</v>
      </c>
      <c r="AD212" s="5">
        <f>IF(시군구!$X212="","자료無",IF(시군구!$X212=0,0,시군구!AC212/시군구!$X212))</f>
        <v>0.17543859649122806</v>
      </c>
      <c r="AE212" s="5">
        <f>IF(시군구!$X212="","자료無",IF(시군구!$X212=0,0,시군구!AD212/시군구!$X212))</f>
        <v>0.12280701754385964</v>
      </c>
      <c r="AF212" s="32">
        <f t="shared" si="147"/>
        <v>1</v>
      </c>
      <c r="AG212" s="5">
        <f>IF(시군구!$AE212="","자료無",IF(시군구!$AE212=0,0,시군구!AF212/시군구!$AE212))</f>
        <v>6.9767441860465115E-2</v>
      </c>
      <c r="AH212" s="5"/>
      <c r="AI212" s="5">
        <f>IF(시군구!$AE212="","자료無",IF(시군구!$AE212=0,0,시군구!AH212/시군구!$AE212))</f>
        <v>0.39534883720930231</v>
      </c>
      <c r="AJ212" s="5">
        <f>IF(시군구!$AE212="","자료無",IF(시군구!$AE212=0,0,시군구!AI212/시군구!$AE212))</f>
        <v>0.27906976744186046</v>
      </c>
      <c r="AK212" s="5">
        <f>IF(시군구!$AE212="","자료無",IF(시군구!$AE212=0,0,시군구!AJ212/시군구!$AE212))</f>
        <v>4.6511627906976744E-2</v>
      </c>
      <c r="AL212" s="5">
        <f>IF(시군구!$AE212="","자료無",IF(시군구!$AE212=0,0,시군구!AK212/시군구!$AE212))</f>
        <v>0.20930232558139536</v>
      </c>
      <c r="AM212" s="32">
        <f t="shared" si="148"/>
        <v>1</v>
      </c>
      <c r="AN212" s="5">
        <f>IF(시군구!$AL212="","자료無",IF(시군구!$AL212=0,0,시군구!AM212/시군구!$AL212))</f>
        <v>0</v>
      </c>
      <c r="AO212" s="5"/>
      <c r="AP212" s="5">
        <f>IF(시군구!$AL212="","자료無",IF(시군구!$AL212=0,0,시군구!AO212/시군구!$AL212))</f>
        <v>0.38461538461538464</v>
      </c>
      <c r="AQ212" s="5">
        <f>IF(시군구!$AL212="","자료無",IF(시군구!$AL212=0,0,시군구!AP212/시군구!$AL212))</f>
        <v>0.46153846153846156</v>
      </c>
      <c r="AR212" s="5">
        <f>IF(시군구!$AL212="","자료無",IF(시군구!$AL212=0,0,시군구!AQ212/시군구!$AL212))</f>
        <v>0</v>
      </c>
      <c r="AS212" s="5">
        <f>IF(시군구!$AL212="","자료無",IF(시군구!$AL212=0,0,시군구!AR212/시군구!$AL212))</f>
        <v>0.15384615384615385</v>
      </c>
    </row>
    <row r="213" spans="2:45">
      <c r="B213" s="28" t="s">
        <v>258</v>
      </c>
      <c r="C213" s="89" t="s">
        <v>105</v>
      </c>
      <c r="D213" s="30">
        <f t="shared" si="143"/>
        <v>1</v>
      </c>
      <c r="E213" s="5">
        <f>IF(시군구!$C213="","자료無",IF(시군구!$C213=0,0,시군구!D213/시군구!$C213))</f>
        <v>9.765625E-2</v>
      </c>
      <c r="F213" s="5"/>
      <c r="G213" s="5">
        <f>IF(시군구!$C213="","자료無",IF(시군구!$C213=0,0,시군구!F213/시군구!$C213))</f>
        <v>0.3984375</v>
      </c>
      <c r="H213" s="5">
        <f>IF(시군구!$C213="","자료無",IF(시군구!$C213=0,0,시군구!G213/시군구!$C213))</f>
        <v>0.2265625</v>
      </c>
      <c r="I213" s="5">
        <f>IF(시군구!$C213="","자료無",IF(시군구!$C213=0,0,시군구!H213/시군구!$C213))</f>
        <v>0.13671875</v>
      </c>
      <c r="J213" s="5">
        <f>IF(시군구!$C213="","자료無",IF(시군구!$C213=0,0,시군구!I213/시군구!$C213))</f>
        <v>0.140625</v>
      </c>
      <c r="K213" s="32">
        <f t="shared" si="144"/>
        <v>1</v>
      </c>
      <c r="L213" s="5">
        <f>IF(시군구!$J213="","자료無",IF(시군구!$J213=0,0,시군구!K213/시군구!$J213))</f>
        <v>0</v>
      </c>
      <c r="M213" s="5"/>
      <c r="N213" s="5">
        <f>IF(시군구!$J213="","자료無",IF(시군구!$J213=0,0,시군구!M213/시군구!$J213))</f>
        <v>0.14285714285714285</v>
      </c>
      <c r="O213" s="5">
        <f>IF(시군구!$J213="","자료無",IF(시군구!$J213=0,0,시군구!N213/시군구!$J213))</f>
        <v>0.74285714285714288</v>
      </c>
      <c r="P213" s="5">
        <f>IF(시군구!$J213="","자료無",IF(시군구!$J213=0,0,시군구!O213/시군구!$J213))</f>
        <v>5.7142857142857141E-2</v>
      </c>
      <c r="Q213" s="5">
        <f>IF(시군구!$J213="","자료無",IF(시군구!$J213=0,0,시군구!P213/시군구!$J213))</f>
        <v>5.7142857142857141E-2</v>
      </c>
      <c r="R213" s="32">
        <f t="shared" si="145"/>
        <v>1</v>
      </c>
      <c r="S213" s="5">
        <f>IF(시군구!$Q213="","자료無",IF(시군구!$Q213=0,0,시군구!R213/시군구!$Q213))</f>
        <v>1.8867924528301886E-2</v>
      </c>
      <c r="T213" s="5"/>
      <c r="U213" s="5">
        <f>IF(시군구!$Q213="","자료無",IF(시군구!$Q213=0,0,시군구!T213/시군구!$Q213))</f>
        <v>0.11320754716981132</v>
      </c>
      <c r="V213" s="5">
        <f>IF(시군구!$Q213="","자료無",IF(시군구!$Q213=0,0,시군구!U213/시군구!$Q213))</f>
        <v>0.33962264150943394</v>
      </c>
      <c r="W213" s="5">
        <f>IF(시군구!$Q213="","자료無",IF(시군구!$Q213=0,0,시군구!V213/시군구!$Q213))</f>
        <v>0.16981132075471697</v>
      </c>
      <c r="X213" s="33">
        <f>IF(시군구!$Q213="","자료無",IF(시군구!$Q213=0,0,시군구!W213/시군구!$Q213))</f>
        <v>0.35849056603773582</v>
      </c>
      <c r="Y213" s="32">
        <f t="shared" si="146"/>
        <v>0.99999999999999989</v>
      </c>
      <c r="Z213" s="5">
        <f>IF(시군구!$X213="","자료無",IF(시군구!$X213=0,0,시군구!Y213/시군구!$X213))</f>
        <v>5.6818181818181816E-2</v>
      </c>
      <c r="AA213" s="5"/>
      <c r="AB213" s="5">
        <f>IF(시군구!$X213="","자료無",IF(시군구!$X213=0,0,시군구!AA213/시군구!$X213))</f>
        <v>0.27272727272727271</v>
      </c>
      <c r="AC213" s="5">
        <f>IF(시군구!$X213="","자료無",IF(시군구!$X213=0,0,시군구!AB213/시군구!$X213))</f>
        <v>0.32954545454545453</v>
      </c>
      <c r="AD213" s="5">
        <f>IF(시군구!$X213="","자료無",IF(시군구!$X213=0,0,시군구!AC213/시군구!$X213))</f>
        <v>0.18181818181818182</v>
      </c>
      <c r="AE213" s="5">
        <f>IF(시군구!$X213="","자료無",IF(시군구!$X213=0,0,시군구!AD213/시군구!$X213))</f>
        <v>0.15909090909090909</v>
      </c>
      <c r="AF213" s="32">
        <f t="shared" si="147"/>
        <v>0.99999999999999989</v>
      </c>
      <c r="AG213" s="5">
        <f>IF(시군구!$AE213="","자료無",IF(시군구!$AE213=0,0,시군구!AF213/시군구!$AE213))</f>
        <v>4.5977011494252873E-2</v>
      </c>
      <c r="AH213" s="5"/>
      <c r="AI213" s="5">
        <f>IF(시군구!$AE213="","자료無",IF(시군구!$AE213=0,0,시군구!AH213/시군구!$AE213))</f>
        <v>0.41379310344827586</v>
      </c>
      <c r="AJ213" s="5">
        <f>IF(시군구!$AE213="","자료無",IF(시군구!$AE213=0,0,시군구!AI213/시군구!$AE213))</f>
        <v>0.40229885057471265</v>
      </c>
      <c r="AK213" s="5">
        <f>IF(시군구!$AE213="","자료無",IF(시군구!$AE213=0,0,시군구!AJ213/시군구!$AE213))</f>
        <v>0.11494252873563218</v>
      </c>
      <c r="AL213" s="5">
        <f>IF(시군구!$AE213="","자료無",IF(시군구!$AE213=0,0,시군구!AK213/시군구!$AE213))</f>
        <v>2.2988505747126436E-2</v>
      </c>
      <c r="AM213" s="32">
        <f t="shared" si="148"/>
        <v>1</v>
      </c>
      <c r="AN213" s="5">
        <f>IF(시군구!$AL213="","자료無",IF(시군구!$AL213=0,0,시군구!AM213/시군구!$AL213))</f>
        <v>0</v>
      </c>
      <c r="AO213" s="5"/>
      <c r="AP213" s="5">
        <f>IF(시군구!$AL213="","자료無",IF(시군구!$AL213=0,0,시군구!AO213/시군구!$AL213))</f>
        <v>0.33333333333333331</v>
      </c>
      <c r="AQ213" s="5">
        <f>IF(시군구!$AL213="","자료無",IF(시군구!$AL213=0,0,시군구!AP213/시군구!$AL213))</f>
        <v>0.66666666666666663</v>
      </c>
      <c r="AR213" s="5">
        <f>IF(시군구!$AL213="","자료無",IF(시군구!$AL213=0,0,시군구!AQ213/시군구!$AL213))</f>
        <v>0</v>
      </c>
      <c r="AS213" s="5">
        <f>IF(시군구!$AL213="","자료無",IF(시군구!$AL213=0,0,시군구!AR213/시군구!$AL213))</f>
        <v>0</v>
      </c>
    </row>
    <row r="214" spans="2:45">
      <c r="B214" s="28" t="s">
        <v>258</v>
      </c>
      <c r="C214" s="89" t="s">
        <v>106</v>
      </c>
      <c r="D214" s="30">
        <f t="shared" si="143"/>
        <v>1</v>
      </c>
      <c r="E214" s="5">
        <f>IF(시군구!$C214="","자료無",IF(시군구!$C214=0,0,시군구!D214/시군구!$C214))</f>
        <v>0.10714285714285714</v>
      </c>
      <c r="F214" s="5"/>
      <c r="G214" s="5">
        <f>IF(시군구!$C214="","자료無",IF(시군구!$C214=0,0,시군구!F214/시군구!$C214))</f>
        <v>0.38690476190476192</v>
      </c>
      <c r="H214" s="5">
        <f>IF(시군구!$C214="","자료無",IF(시군구!$C214=0,0,시군구!G214/시군구!$C214))</f>
        <v>0.22023809523809523</v>
      </c>
      <c r="I214" s="5">
        <f>IF(시군구!$C214="","자료無",IF(시군구!$C214=0,0,시군구!H214/시군구!$C214))</f>
        <v>0.15476190476190477</v>
      </c>
      <c r="J214" s="5">
        <f>IF(시군구!$C214="","자료無",IF(시군구!$C214=0,0,시군구!I214/시군구!$C214))</f>
        <v>0.13095238095238096</v>
      </c>
      <c r="K214" s="32">
        <f t="shared" si="144"/>
        <v>1</v>
      </c>
      <c r="L214" s="5">
        <f>IF(시군구!$J214="","자료無",IF(시군구!$J214=0,0,시군구!K214/시군구!$J214))</f>
        <v>0</v>
      </c>
      <c r="M214" s="5"/>
      <c r="N214" s="5">
        <f>IF(시군구!$J214="","자료無",IF(시군구!$J214=0,0,시군구!M214/시군구!$J214))</f>
        <v>0.36842105263157893</v>
      </c>
      <c r="O214" s="5">
        <f>IF(시군구!$J214="","자료無",IF(시군구!$J214=0,0,시군구!N214/시군구!$J214))</f>
        <v>0.57894736842105265</v>
      </c>
      <c r="P214" s="5">
        <f>IF(시군구!$J214="","자료無",IF(시군구!$J214=0,0,시군구!O214/시군구!$J214))</f>
        <v>5.2631578947368418E-2</v>
      </c>
      <c r="Q214" s="5">
        <f>IF(시군구!$J214="","자료無",IF(시군구!$J214=0,0,시군구!P214/시군구!$J214))</f>
        <v>0</v>
      </c>
      <c r="R214" s="32">
        <f t="shared" si="145"/>
        <v>1</v>
      </c>
      <c r="S214" s="5">
        <f>IF(시군구!$Q214="","자료無",IF(시군구!$Q214=0,0,시군구!R214/시군구!$Q214))</f>
        <v>3.7037037037037035E-2</v>
      </c>
      <c r="T214" s="5"/>
      <c r="U214" s="5">
        <f>IF(시군구!$Q214="","자료無",IF(시군구!$Q214=0,0,시군구!T214/시군구!$Q214))</f>
        <v>0.1111111111111111</v>
      </c>
      <c r="V214" s="5">
        <f>IF(시군구!$Q214="","자료無",IF(시군구!$Q214=0,0,시군구!U214/시군구!$Q214))</f>
        <v>0.25925925925925924</v>
      </c>
      <c r="W214" s="5">
        <f>IF(시군구!$Q214="","자료無",IF(시군구!$Q214=0,0,시군구!V214/시군구!$Q214))</f>
        <v>0.33333333333333331</v>
      </c>
      <c r="X214" s="33">
        <f>IF(시군구!$Q214="","자료無",IF(시군구!$Q214=0,0,시군구!W214/시군구!$Q214))</f>
        <v>0.25925925925925924</v>
      </c>
      <c r="Y214" s="32">
        <f t="shared" si="146"/>
        <v>1</v>
      </c>
      <c r="Z214" s="5">
        <f>IF(시군구!$X214="","자료無",IF(시군구!$X214=0,0,시군구!Y214/시군구!$X214))</f>
        <v>4.5454545454545456E-2</v>
      </c>
      <c r="AA214" s="5"/>
      <c r="AB214" s="5">
        <f>IF(시군구!$X214="","자료無",IF(시군구!$X214=0,0,시군구!AA214/시군구!$X214))</f>
        <v>0.40909090909090912</v>
      </c>
      <c r="AC214" s="5">
        <f>IF(시군구!$X214="","자료無",IF(시군구!$X214=0,0,시군구!AB214/시군구!$X214))</f>
        <v>0.27272727272727271</v>
      </c>
      <c r="AD214" s="5">
        <f>IF(시군구!$X214="","자료無",IF(시군구!$X214=0,0,시군구!AC214/시군구!$X214))</f>
        <v>0.18181818181818182</v>
      </c>
      <c r="AE214" s="5">
        <f>IF(시군구!$X214="","자료無",IF(시군구!$X214=0,0,시군구!AD214/시군구!$X214))</f>
        <v>9.0909090909090912E-2</v>
      </c>
      <c r="AF214" s="32">
        <f t="shared" si="147"/>
        <v>1</v>
      </c>
      <c r="AG214" s="5">
        <f>IF(시군구!$AE214="","자료無",IF(시군구!$AE214=0,0,시군구!AF214/시군구!$AE214))</f>
        <v>0</v>
      </c>
      <c r="AH214" s="5"/>
      <c r="AI214" s="5">
        <f>IF(시군구!$AE214="","자료無",IF(시군구!$AE214=0,0,시군구!AH214/시군구!$AE214))</f>
        <v>0.27586206896551724</v>
      </c>
      <c r="AJ214" s="5">
        <f>IF(시군구!$AE214="","자료無",IF(시군구!$AE214=0,0,시군구!AI214/시군구!$AE214))</f>
        <v>0.31034482758620691</v>
      </c>
      <c r="AK214" s="5">
        <f>IF(시군구!$AE214="","자료無",IF(시군구!$AE214=0,0,시군구!AJ214/시군구!$AE214))</f>
        <v>0.31034482758620691</v>
      </c>
      <c r="AL214" s="5">
        <f>IF(시군구!$AE214="","자료無",IF(시군구!$AE214=0,0,시군구!AK214/시군구!$AE214))</f>
        <v>0.10344827586206896</v>
      </c>
      <c r="AM214" s="32">
        <f t="shared" si="148"/>
        <v>1</v>
      </c>
      <c r="AN214" s="5">
        <f>IF(시군구!$AL214="","자료無",IF(시군구!$AL214=0,0,시군구!AM214/시군구!$AL214))</f>
        <v>3.2258064516129031E-2</v>
      </c>
      <c r="AO214" s="5"/>
      <c r="AP214" s="5">
        <f>IF(시군구!$AL214="","자료無",IF(시군구!$AL214=0,0,시군구!AO214/시군구!$AL214))</f>
        <v>0.32258064516129031</v>
      </c>
      <c r="AQ214" s="5">
        <f>IF(시군구!$AL214="","자료無",IF(시군구!$AL214=0,0,시군구!AP214/시군구!$AL214))</f>
        <v>0.58064516129032262</v>
      </c>
      <c r="AR214" s="5">
        <f>IF(시군구!$AL214="","자료無",IF(시군구!$AL214=0,0,시군구!AQ214/시군구!$AL214))</f>
        <v>6.4516129032258063E-2</v>
      </c>
      <c r="AS214" s="5">
        <f>IF(시군구!$AL214="","자료無",IF(시군구!$AL214=0,0,시군구!AR214/시군구!$AL214))</f>
        <v>0</v>
      </c>
    </row>
    <row r="215" spans="2:45">
      <c r="B215" s="28" t="s">
        <v>258</v>
      </c>
      <c r="C215" s="89" t="s">
        <v>107</v>
      </c>
      <c r="D215" s="30">
        <f t="shared" si="143"/>
        <v>1</v>
      </c>
      <c r="E215" s="5">
        <f>IF(시군구!$C215="","자료無",IF(시군구!$C215=0,0,시군구!D215/시군구!$C215))</f>
        <v>9.45945945945946E-2</v>
      </c>
      <c r="F215" s="5"/>
      <c r="G215" s="5">
        <f>IF(시군구!$C215="","자료無",IF(시군구!$C215=0,0,시군구!F215/시군구!$C215))</f>
        <v>0.41891891891891891</v>
      </c>
      <c r="H215" s="5">
        <f>IF(시군구!$C215="","자료無",IF(시군구!$C215=0,0,시군구!G215/시군구!$C215))</f>
        <v>0.1891891891891892</v>
      </c>
      <c r="I215" s="5">
        <f>IF(시군구!$C215="","자료無",IF(시군구!$C215=0,0,시군구!H215/시군구!$C215))</f>
        <v>0.12837837837837837</v>
      </c>
      <c r="J215" s="5">
        <f>IF(시군구!$C215="","자료無",IF(시군구!$C215=0,0,시군구!I215/시군구!$C215))</f>
        <v>0.16891891891891891</v>
      </c>
      <c r="K215" s="32">
        <f t="shared" si="144"/>
        <v>1</v>
      </c>
      <c r="L215" s="5">
        <f>IF(시군구!$J215="","자료無",IF(시군구!$J215=0,0,시군구!K215/시군구!$J215))</f>
        <v>0</v>
      </c>
      <c r="M215" s="5"/>
      <c r="N215" s="5">
        <f>IF(시군구!$J215="","자료無",IF(시군구!$J215=0,0,시군구!M215/시군구!$J215))</f>
        <v>0.17647058823529413</v>
      </c>
      <c r="O215" s="5">
        <f>IF(시군구!$J215="","자료無",IF(시군구!$J215=0,0,시군구!N215/시군구!$J215))</f>
        <v>0.52941176470588236</v>
      </c>
      <c r="P215" s="5">
        <f>IF(시군구!$J215="","자료無",IF(시군구!$J215=0,0,시군구!O215/시군구!$J215))</f>
        <v>5.8823529411764705E-2</v>
      </c>
      <c r="Q215" s="5">
        <f>IF(시군구!$J215="","자료無",IF(시군구!$J215=0,0,시군구!P215/시군구!$J215))</f>
        <v>0.23529411764705882</v>
      </c>
      <c r="R215" s="32">
        <f t="shared" si="145"/>
        <v>0.99999999999999989</v>
      </c>
      <c r="S215" s="5">
        <f>IF(시군구!$Q215="","자료無",IF(시군구!$Q215=0,0,시군구!R215/시군구!$Q215))</f>
        <v>0</v>
      </c>
      <c r="T215" s="5"/>
      <c r="U215" s="5">
        <f>IF(시군구!$Q215="","자료無",IF(시군구!$Q215=0,0,시군구!T215/시군구!$Q215))</f>
        <v>0.11764705882352941</v>
      </c>
      <c r="V215" s="5">
        <f>IF(시군구!$Q215="","자료無",IF(시군구!$Q215=0,0,시군구!U215/시군구!$Q215))</f>
        <v>0.23529411764705882</v>
      </c>
      <c r="W215" s="5">
        <f>IF(시군구!$Q215="","자료無",IF(시군구!$Q215=0,0,시군구!V215/시군구!$Q215))</f>
        <v>0.23529411764705882</v>
      </c>
      <c r="X215" s="33">
        <f>IF(시군구!$Q215="","자료無",IF(시군구!$Q215=0,0,시군구!W215/시군구!$Q215))</f>
        <v>0.41176470588235292</v>
      </c>
      <c r="Y215" s="32">
        <f t="shared" si="146"/>
        <v>1</v>
      </c>
      <c r="Z215" s="5">
        <f>IF(시군구!$X215="","자료無",IF(시군구!$X215=0,0,시군구!Y215/시군구!$X215))</f>
        <v>0.04</v>
      </c>
      <c r="AA215" s="5"/>
      <c r="AB215" s="5">
        <f>IF(시군구!$X215="","자료無",IF(시군구!$X215=0,0,시군구!AA215/시군구!$X215))</f>
        <v>0.28000000000000003</v>
      </c>
      <c r="AC215" s="5">
        <f>IF(시군구!$X215="","자료無",IF(시군구!$X215=0,0,시군구!AB215/시군구!$X215))</f>
        <v>0.36</v>
      </c>
      <c r="AD215" s="5">
        <f>IF(시군구!$X215="","자료無",IF(시군구!$X215=0,0,시군구!AC215/시군구!$X215))</f>
        <v>0.14000000000000001</v>
      </c>
      <c r="AE215" s="5">
        <f>IF(시군구!$X215="","자료無",IF(시군구!$X215=0,0,시군구!AD215/시군구!$X215))</f>
        <v>0.18</v>
      </c>
      <c r="AF215" s="32">
        <f t="shared" si="147"/>
        <v>1</v>
      </c>
      <c r="AG215" s="5">
        <f>IF(시군구!$AE215="","자료無",IF(시군구!$AE215=0,0,시군구!AF215/시군구!$AE215))</f>
        <v>5.8823529411764705E-2</v>
      </c>
      <c r="AH215" s="5"/>
      <c r="AI215" s="5">
        <f>IF(시군구!$AE215="","자료無",IF(시군구!$AE215=0,0,시군구!AH215/시군구!$AE215))</f>
        <v>0.41176470588235292</v>
      </c>
      <c r="AJ215" s="5">
        <f>IF(시군구!$AE215="","자료無",IF(시군구!$AE215=0,0,시군구!AI215/시군구!$AE215))</f>
        <v>0.23529411764705882</v>
      </c>
      <c r="AK215" s="5">
        <f>IF(시군구!$AE215="","자료無",IF(시군구!$AE215=0,0,시군구!AJ215/시군구!$AE215))</f>
        <v>0.17647058823529413</v>
      </c>
      <c r="AL215" s="5">
        <f>IF(시군구!$AE215="","자료無",IF(시군구!$AE215=0,0,시군구!AK215/시군구!$AE215))</f>
        <v>0.11764705882352941</v>
      </c>
      <c r="AM215" s="32">
        <f t="shared" si="148"/>
        <v>1</v>
      </c>
      <c r="AN215" s="5">
        <f>IF(시군구!$AL215="","자료無",IF(시군구!$AL215=0,0,시군구!AM215/시군구!$AL215))</f>
        <v>0</v>
      </c>
      <c r="AO215" s="5"/>
      <c r="AP215" s="5">
        <f>IF(시군구!$AL215="","자료無",IF(시군구!$AL215=0,0,시군구!AO215/시군구!$AL215))</f>
        <v>0.375</v>
      </c>
      <c r="AQ215" s="5">
        <f>IF(시군구!$AL215="","자료無",IF(시군구!$AL215=0,0,시군구!AP215/시군구!$AL215))</f>
        <v>0.375</v>
      </c>
      <c r="AR215" s="5">
        <f>IF(시군구!$AL215="","자료無",IF(시군구!$AL215=0,0,시군구!AQ215/시군구!$AL215))</f>
        <v>6.25E-2</v>
      </c>
      <c r="AS215" s="5">
        <f>IF(시군구!$AL215="","자료無",IF(시군구!$AL215=0,0,시군구!AR215/시군구!$AL215))</f>
        <v>0.1875</v>
      </c>
    </row>
    <row r="216" spans="2:45">
      <c r="B216" s="28" t="s">
        <v>258</v>
      </c>
      <c r="C216" s="89" t="s">
        <v>108</v>
      </c>
      <c r="D216" s="30">
        <f t="shared" si="143"/>
        <v>1</v>
      </c>
      <c r="E216" s="5">
        <f>IF(시군구!$C216="","자료無",IF(시군구!$C216=0,0,시군구!D216/시군구!$C216))</f>
        <v>9.9447513812154692E-2</v>
      </c>
      <c r="F216" s="5"/>
      <c r="G216" s="5">
        <f>IF(시군구!$C216="","자료無",IF(시군구!$C216=0,0,시군구!F216/시군구!$C216))</f>
        <v>0.40883977900552487</v>
      </c>
      <c r="H216" s="5">
        <f>IF(시군구!$C216="","자료無",IF(시군구!$C216=0,0,시군구!G216/시군구!$C216))</f>
        <v>0.18232044198895028</v>
      </c>
      <c r="I216" s="5">
        <f>IF(시군구!$C216="","자료無",IF(시군구!$C216=0,0,시군구!H216/시군구!$C216))</f>
        <v>0.13259668508287292</v>
      </c>
      <c r="J216" s="5">
        <f>IF(시군구!$C216="","자료無",IF(시군구!$C216=0,0,시군구!I216/시군구!$C216))</f>
        <v>0.17679558011049723</v>
      </c>
      <c r="K216" s="32">
        <f t="shared" si="144"/>
        <v>0.99999999999999989</v>
      </c>
      <c r="L216" s="5">
        <f>IF(시군구!$J216="","자료無",IF(시군구!$J216=0,0,시군구!K216/시군구!$J216))</f>
        <v>0</v>
      </c>
      <c r="M216" s="5"/>
      <c r="N216" s="5">
        <f>IF(시군구!$J216="","자료無",IF(시군구!$J216=0,0,시군구!M216/시군구!$J216))</f>
        <v>0.19047619047619047</v>
      </c>
      <c r="O216" s="5">
        <f>IF(시군구!$J216="","자료無",IF(시군구!$J216=0,0,시군구!N216/시군구!$J216))</f>
        <v>0.5714285714285714</v>
      </c>
      <c r="P216" s="5">
        <f>IF(시군구!$J216="","자료無",IF(시군구!$J216=0,0,시군구!O216/시군구!$J216))</f>
        <v>0.14285714285714285</v>
      </c>
      <c r="Q216" s="5">
        <f>IF(시군구!$J216="","자료無",IF(시군구!$J216=0,0,시군구!P216/시군구!$J216))</f>
        <v>9.5238095238095233E-2</v>
      </c>
      <c r="R216" s="32">
        <f t="shared" si="145"/>
        <v>1</v>
      </c>
      <c r="S216" s="5">
        <f>IF(시군구!$Q216="","자료無",IF(시군구!$Q216=0,0,시군구!R216/시군구!$Q216))</f>
        <v>0</v>
      </c>
      <c r="T216" s="5"/>
      <c r="U216" s="5">
        <f>IF(시군구!$Q216="","자료無",IF(시군구!$Q216=0,0,시군구!T216/시군구!$Q216))</f>
        <v>0.1388888888888889</v>
      </c>
      <c r="V216" s="5">
        <f>IF(시군구!$Q216="","자료無",IF(시군구!$Q216=0,0,시군구!U216/시군구!$Q216))</f>
        <v>0.27777777777777779</v>
      </c>
      <c r="W216" s="5">
        <f>IF(시군구!$Q216="","자료無",IF(시군구!$Q216=0,0,시군구!V216/시군구!$Q216))</f>
        <v>0.19444444444444445</v>
      </c>
      <c r="X216" s="33">
        <f>IF(시군구!$Q216="","자료無",IF(시군구!$Q216=0,0,시군구!W216/시군구!$Q216))</f>
        <v>0.3888888888888889</v>
      </c>
      <c r="Y216" s="32">
        <f t="shared" si="146"/>
        <v>1</v>
      </c>
      <c r="Z216" s="5">
        <f>IF(시군구!$X216="","자료無",IF(시군구!$X216=0,0,시군구!Y216/시군구!$X216))</f>
        <v>2.7777777777777776E-2</v>
      </c>
      <c r="AA216" s="5"/>
      <c r="AB216" s="5">
        <f>IF(시군구!$X216="","자료無",IF(시군구!$X216=0,0,시군구!AA216/시군구!$X216))</f>
        <v>0.31944444444444442</v>
      </c>
      <c r="AC216" s="5">
        <f>IF(시군구!$X216="","자료無",IF(시군구!$X216=0,0,시군구!AB216/시군구!$X216))</f>
        <v>0.33333333333333331</v>
      </c>
      <c r="AD216" s="5">
        <f>IF(시군구!$X216="","자료無",IF(시군구!$X216=0,0,시군구!AC216/시군구!$X216))</f>
        <v>0.16666666666666666</v>
      </c>
      <c r="AE216" s="5">
        <f>IF(시군구!$X216="","자료無",IF(시군구!$X216=0,0,시군구!AD216/시군구!$X216))</f>
        <v>0.15277777777777779</v>
      </c>
      <c r="AF216" s="32">
        <f t="shared" si="147"/>
        <v>0.99999999999999989</v>
      </c>
      <c r="AG216" s="5">
        <f>IF(시군구!$AE216="","자료無",IF(시군구!$AE216=0,0,시군구!AF216/시군구!$AE216))</f>
        <v>3.4482758620689655E-2</v>
      </c>
      <c r="AH216" s="5"/>
      <c r="AI216" s="5">
        <f>IF(시군구!$AE216="","자료無",IF(시군구!$AE216=0,0,시군구!AH216/시군구!$AE216))</f>
        <v>0.68965517241379315</v>
      </c>
      <c r="AJ216" s="5">
        <f>IF(시군구!$AE216="","자료無",IF(시군구!$AE216=0,0,시군구!AI216/시군구!$AE216))</f>
        <v>0.20689655172413793</v>
      </c>
      <c r="AK216" s="5">
        <f>IF(시군구!$AE216="","자료無",IF(시군구!$AE216=0,0,시군구!AJ216/시군구!$AE216))</f>
        <v>3.4482758620689655E-2</v>
      </c>
      <c r="AL216" s="5">
        <f>IF(시군구!$AE216="","자료無",IF(시군구!$AE216=0,0,시군구!AK216/시군구!$AE216))</f>
        <v>3.4482758620689655E-2</v>
      </c>
      <c r="AM216" s="32">
        <f t="shared" si="148"/>
        <v>1</v>
      </c>
      <c r="AN216" s="5">
        <f>IF(시군구!$AL216="","자료無",IF(시군구!$AL216=0,0,시군구!AM216/시군구!$AL216))</f>
        <v>0.08</v>
      </c>
      <c r="AO216" s="5"/>
      <c r="AP216" s="5">
        <f>IF(시군구!$AL216="","자료無",IF(시군구!$AL216=0,0,시군구!AO216/시군구!$AL216))</f>
        <v>0.32</v>
      </c>
      <c r="AQ216" s="5">
        <f>IF(시군구!$AL216="","자료無",IF(시군구!$AL216=0,0,시군구!AP216/시군구!$AL216))</f>
        <v>0.52</v>
      </c>
      <c r="AR216" s="5">
        <f>IF(시군구!$AL216="","자료無",IF(시군구!$AL216=0,0,시군구!AQ216/시군구!$AL216))</f>
        <v>0.08</v>
      </c>
      <c r="AS216" s="5">
        <f>IF(시군구!$AL216="","자료無",IF(시군구!$AL216=0,0,시군구!AR216/시군구!$AL216))</f>
        <v>0</v>
      </c>
    </row>
    <row r="217" spans="2:45">
      <c r="B217" s="28" t="s">
        <v>258</v>
      </c>
      <c r="C217" s="89" t="s">
        <v>109</v>
      </c>
      <c r="D217" s="30">
        <f t="shared" si="143"/>
        <v>1</v>
      </c>
      <c r="E217" s="5">
        <f>IF(시군구!$C217="","자료無",IF(시군구!$C217=0,0,시군구!D217/시군구!$C217))</f>
        <v>9.03954802259887E-2</v>
      </c>
      <c r="F217" s="5"/>
      <c r="G217" s="5">
        <f>IF(시군구!$C217="","자료無",IF(시군구!$C217=0,0,시군구!F217/시군구!$C217))</f>
        <v>0.40112994350282488</v>
      </c>
      <c r="H217" s="5">
        <f>IF(시군구!$C217="","자료無",IF(시군구!$C217=0,0,시군구!G217/시군구!$C217))</f>
        <v>0.22598870056497175</v>
      </c>
      <c r="I217" s="5">
        <f>IF(시군구!$C217="","자료無",IF(시군구!$C217=0,0,시군구!H217/시군구!$C217))</f>
        <v>0.11299435028248588</v>
      </c>
      <c r="J217" s="5">
        <f>IF(시군구!$C217="","자료無",IF(시군구!$C217=0,0,시군구!I217/시군구!$C217))</f>
        <v>0.16949152542372881</v>
      </c>
      <c r="K217" s="32">
        <f t="shared" si="144"/>
        <v>1</v>
      </c>
      <c r="L217" s="5">
        <f>IF(시군구!$J217="","자료無",IF(시군구!$J217=0,0,시군구!K217/시군구!$J217))</f>
        <v>0</v>
      </c>
      <c r="M217" s="5"/>
      <c r="N217" s="5">
        <f>IF(시군구!$J217="","자료無",IF(시군구!$J217=0,0,시군구!M217/시군구!$J217))</f>
        <v>0.18181818181818182</v>
      </c>
      <c r="O217" s="5">
        <f>IF(시군구!$J217="","자료無",IF(시군구!$J217=0,0,시군구!N217/시군구!$J217))</f>
        <v>0.63636363636363635</v>
      </c>
      <c r="P217" s="5">
        <f>IF(시군구!$J217="","자료無",IF(시군구!$J217=0,0,시군구!O217/시군구!$J217))</f>
        <v>0.18181818181818182</v>
      </c>
      <c r="Q217" s="5">
        <f>IF(시군구!$J217="","자료無",IF(시군구!$J217=0,0,시군구!P217/시군구!$J217))</f>
        <v>0</v>
      </c>
      <c r="R217" s="32">
        <f t="shared" si="145"/>
        <v>1</v>
      </c>
      <c r="S217" s="5">
        <f>IF(시군구!$Q217="","자료無",IF(시군구!$Q217=0,0,시군구!R217/시군구!$Q217))</f>
        <v>0</v>
      </c>
      <c r="T217" s="5"/>
      <c r="U217" s="5">
        <f>IF(시군구!$Q217="","자료無",IF(시군구!$Q217=0,0,시군구!T217/시군구!$Q217))</f>
        <v>0.14705882352941177</v>
      </c>
      <c r="V217" s="5">
        <f>IF(시군구!$Q217="","자료無",IF(시군구!$Q217=0,0,시군구!U217/시군구!$Q217))</f>
        <v>0.3235294117647059</v>
      </c>
      <c r="W217" s="5">
        <f>IF(시군구!$Q217="","자료無",IF(시군구!$Q217=0,0,시군구!V217/시군구!$Q217))</f>
        <v>0.17647058823529413</v>
      </c>
      <c r="X217" s="33">
        <f>IF(시군구!$Q217="","자료無",IF(시군구!$Q217=0,0,시군구!W217/시군구!$Q217))</f>
        <v>0.35294117647058826</v>
      </c>
      <c r="Y217" s="32">
        <f t="shared" si="146"/>
        <v>1</v>
      </c>
      <c r="Z217" s="5">
        <f>IF(시군구!$X217="","자료無",IF(시군구!$X217=0,0,시군구!Y217/시군구!$X217))</f>
        <v>4.2857142857142858E-2</v>
      </c>
      <c r="AA217" s="5"/>
      <c r="AB217" s="5">
        <f>IF(시군구!$X217="","자료無",IF(시군구!$X217=0,0,시군구!AA217/시군구!$X217))</f>
        <v>0.31428571428571428</v>
      </c>
      <c r="AC217" s="5">
        <f>IF(시군구!$X217="","자료無",IF(시군구!$X217=0,0,시군구!AB217/시군구!$X217))</f>
        <v>0.37142857142857144</v>
      </c>
      <c r="AD217" s="5">
        <f>IF(시군구!$X217="","자료無",IF(시군구!$X217=0,0,시군구!AC217/시군구!$X217))</f>
        <v>0.14285714285714285</v>
      </c>
      <c r="AE217" s="5">
        <f>IF(시군구!$X217="","자료無",IF(시군구!$X217=0,0,시군구!AD217/시군구!$X217))</f>
        <v>0.12857142857142856</v>
      </c>
      <c r="AF217" s="32">
        <f t="shared" si="147"/>
        <v>1</v>
      </c>
      <c r="AG217" s="5">
        <f>IF(시군구!$AE217="","자료無",IF(시군구!$AE217=0,0,시군구!AF217/시군구!$AE217))</f>
        <v>2.0408163265306121E-2</v>
      </c>
      <c r="AH217" s="5"/>
      <c r="AI217" s="5">
        <f>IF(시군구!$AE217="","자료無",IF(시군구!$AE217=0,0,시군구!AH217/시군구!$AE217))</f>
        <v>0.30612244897959184</v>
      </c>
      <c r="AJ217" s="5">
        <f>IF(시군구!$AE217="","자료無",IF(시군구!$AE217=0,0,시군구!AI217/시군구!$AE217))</f>
        <v>0.40816326530612246</v>
      </c>
      <c r="AK217" s="5">
        <f>IF(시군구!$AE217="","자료無",IF(시군구!$AE217=0,0,시군구!AJ217/시군구!$AE217))</f>
        <v>8.1632653061224483E-2</v>
      </c>
      <c r="AL217" s="5">
        <f>IF(시군구!$AE217="","자료無",IF(시군구!$AE217=0,0,시군구!AK217/시군구!$AE217))</f>
        <v>0.18367346938775511</v>
      </c>
      <c r="AM217" s="32">
        <f t="shared" si="148"/>
        <v>0.99999999999999989</v>
      </c>
      <c r="AN217" s="5">
        <f>IF(시군구!$AL217="","자료無",IF(시군구!$AL217=0,0,시군구!AM217/시군구!$AL217))</f>
        <v>3.2258064516129031E-2</v>
      </c>
      <c r="AO217" s="5"/>
      <c r="AP217" s="5">
        <f>IF(시군구!$AL217="","자료無",IF(시군구!$AL217=0,0,시군구!AO217/시군구!$AL217))</f>
        <v>0.35483870967741937</v>
      </c>
      <c r="AQ217" s="5">
        <f>IF(시군구!$AL217="","자료無",IF(시군구!$AL217=0,0,시군구!AP217/시군구!$AL217))</f>
        <v>0.54838709677419351</v>
      </c>
      <c r="AR217" s="5">
        <f>IF(시군구!$AL217="","자료無",IF(시군구!$AL217=0,0,시군구!AQ217/시군구!$AL217))</f>
        <v>3.2258064516129031E-2</v>
      </c>
      <c r="AS217" s="5">
        <f>IF(시군구!$AL217="","자료無",IF(시군구!$AL217=0,0,시군구!AR217/시군구!$AL217))</f>
        <v>3.2258064516129031E-2</v>
      </c>
    </row>
    <row r="218" spans="2:45">
      <c r="B218" s="28" t="s">
        <v>258</v>
      </c>
      <c r="C218" s="89" t="s">
        <v>110</v>
      </c>
      <c r="D218" s="30">
        <f t="shared" si="143"/>
        <v>1</v>
      </c>
      <c r="E218" s="5">
        <f>IF(시군구!$C218="","자료無",IF(시군구!$C218=0,0,시군구!D218/시군구!$C218))</f>
        <v>0.1130952380952381</v>
      </c>
      <c r="F218" s="5"/>
      <c r="G218" s="5">
        <f>IF(시군구!$C218="","자료無",IF(시군구!$C218=0,0,시군구!F218/시군구!$C218))</f>
        <v>0.36309523809523808</v>
      </c>
      <c r="H218" s="5">
        <f>IF(시군구!$C218="","자료無",IF(시군구!$C218=0,0,시군구!G218/시군구!$C218))</f>
        <v>0.16666666666666666</v>
      </c>
      <c r="I218" s="5">
        <f>IF(시군구!$C218="","자료無",IF(시군구!$C218=0,0,시군구!H218/시군구!$C218))</f>
        <v>0.20833333333333334</v>
      </c>
      <c r="J218" s="5">
        <f>IF(시군구!$C218="","자료無",IF(시군구!$C218=0,0,시군구!I218/시군구!$C218))</f>
        <v>0.14880952380952381</v>
      </c>
      <c r="K218" s="32">
        <f t="shared" si="144"/>
        <v>0.99999999999999989</v>
      </c>
      <c r="L218" s="5">
        <f>IF(시군구!$J218="","자료無",IF(시군구!$J218=0,0,시군구!K218/시군구!$J218))</f>
        <v>0</v>
      </c>
      <c r="M218" s="5"/>
      <c r="N218" s="5">
        <f>IF(시군구!$J218="","자료無",IF(시군구!$J218=0,0,시군구!M218/시군구!$J218))</f>
        <v>0.2608695652173913</v>
      </c>
      <c r="O218" s="5">
        <f>IF(시군구!$J218="","자료無",IF(시군구!$J218=0,0,시군구!N218/시군구!$J218))</f>
        <v>0.52173913043478259</v>
      </c>
      <c r="P218" s="5">
        <f>IF(시군구!$J218="","자료無",IF(시군구!$J218=0,0,시군구!O218/시군구!$J218))</f>
        <v>0.17391304347826086</v>
      </c>
      <c r="Q218" s="5">
        <f>IF(시군구!$J218="","자료無",IF(시군구!$J218=0,0,시군구!P218/시군구!$J218))</f>
        <v>4.3478260869565216E-2</v>
      </c>
      <c r="R218" s="32">
        <f t="shared" si="145"/>
        <v>1</v>
      </c>
      <c r="S218" s="5">
        <f>IF(시군구!$Q218="","자료無",IF(시군구!$Q218=0,0,시군구!R218/시군구!$Q218))</f>
        <v>0</v>
      </c>
      <c r="T218" s="5"/>
      <c r="U218" s="5">
        <f>IF(시군구!$Q218="","자료無",IF(시군구!$Q218=0,0,시군구!T218/시군구!$Q218))</f>
        <v>0.14814814814814814</v>
      </c>
      <c r="V218" s="5">
        <f>IF(시군구!$Q218="","자료無",IF(시군구!$Q218=0,0,시군구!U218/시군구!$Q218))</f>
        <v>0.37037037037037035</v>
      </c>
      <c r="W218" s="5">
        <f>IF(시군구!$Q218="","자료無",IF(시군구!$Q218=0,0,시군구!V218/시군구!$Q218))</f>
        <v>0.22222222222222221</v>
      </c>
      <c r="X218" s="33">
        <f>IF(시군구!$Q218="","자료無",IF(시군구!$Q218=0,0,시군구!W218/시군구!$Q218))</f>
        <v>0.25925925925925924</v>
      </c>
      <c r="Y218" s="32">
        <f t="shared" si="146"/>
        <v>1</v>
      </c>
      <c r="Z218" s="5">
        <f>IF(시군구!$X218="","자료無",IF(시군구!$X218=0,0,시군구!Y218/시군구!$X218))</f>
        <v>1.4084507042253521E-2</v>
      </c>
      <c r="AA218" s="5"/>
      <c r="AB218" s="5">
        <f>IF(시군구!$X218="","자료無",IF(시군구!$X218=0,0,시군구!AA218/시군구!$X218))</f>
        <v>0.30985915492957744</v>
      </c>
      <c r="AC218" s="5">
        <f>IF(시군구!$X218="","자료無",IF(시군구!$X218=0,0,시군구!AB218/시군구!$X218))</f>
        <v>0.28169014084507044</v>
      </c>
      <c r="AD218" s="5">
        <f>IF(시군구!$X218="","자료無",IF(시군구!$X218=0,0,시군구!AC218/시군구!$X218))</f>
        <v>0.23943661971830985</v>
      </c>
      <c r="AE218" s="5">
        <f>IF(시군구!$X218="","자료無",IF(시군구!$X218=0,0,시군구!AD218/시군구!$X218))</f>
        <v>0.15492957746478872</v>
      </c>
      <c r="AF218" s="32">
        <f t="shared" si="147"/>
        <v>1</v>
      </c>
      <c r="AG218" s="5">
        <f>IF(시군구!$AE218="","자료無",IF(시군구!$AE218=0,0,시군구!AF218/시군구!$AE218))</f>
        <v>4.5454545454545456E-2</v>
      </c>
      <c r="AH218" s="5"/>
      <c r="AI218" s="5">
        <f>IF(시군구!$AE218="","자료無",IF(시군구!$AE218=0,0,시군구!AH218/시군구!$AE218))</f>
        <v>0.45454545454545453</v>
      </c>
      <c r="AJ218" s="5">
        <f>IF(시군구!$AE218="","자료無",IF(시군구!$AE218=0,0,시군구!AI218/시군구!$AE218))</f>
        <v>0.29545454545454547</v>
      </c>
      <c r="AK218" s="5">
        <f>IF(시군구!$AE218="","자료無",IF(시군구!$AE218=0,0,시군구!AJ218/시군구!$AE218))</f>
        <v>0.13636363636363635</v>
      </c>
      <c r="AL218" s="5">
        <f>IF(시군구!$AE218="","자료無",IF(시군구!$AE218=0,0,시군구!AK218/시군구!$AE218))</f>
        <v>6.8181818181818177E-2</v>
      </c>
      <c r="AM218" s="32">
        <f t="shared" si="148"/>
        <v>1</v>
      </c>
      <c r="AN218" s="5">
        <f>IF(시군구!$AL218="","자료無",IF(시군구!$AL218=0,0,시군구!AM218/시군구!$AL218))</f>
        <v>0</v>
      </c>
      <c r="AO218" s="5"/>
      <c r="AP218" s="5">
        <f>IF(시군구!$AL218="","자료無",IF(시군구!$AL218=0,0,시군구!AO218/시군구!$AL218))</f>
        <v>0.33333333333333331</v>
      </c>
      <c r="AQ218" s="5">
        <f>IF(시군구!$AL218="","자료無",IF(시군구!$AL218=0,0,시군구!AP218/시군구!$AL218))</f>
        <v>0.41666666666666669</v>
      </c>
      <c r="AR218" s="5">
        <f>IF(시군구!$AL218="","자료無",IF(시군구!$AL218=0,0,시군구!AQ218/시군구!$AL218))</f>
        <v>0.16666666666666666</v>
      </c>
      <c r="AS218" s="5">
        <f>IF(시군구!$AL218="","자료無",IF(시군구!$AL218=0,0,시군구!AR218/시군구!$AL218))</f>
        <v>8.3333333333333329E-2</v>
      </c>
    </row>
    <row r="219" spans="2:45">
      <c r="B219" s="28" t="s">
        <v>258</v>
      </c>
      <c r="C219" s="89" t="s">
        <v>111</v>
      </c>
      <c r="D219" s="30">
        <f t="shared" si="143"/>
        <v>1</v>
      </c>
      <c r="E219" s="5">
        <f>IF(시군구!$C219="","자료無",IF(시군구!$C219=0,0,시군구!D219/시군구!$C219))</f>
        <v>9.9447513812154692E-2</v>
      </c>
      <c r="F219" s="5"/>
      <c r="G219" s="5">
        <f>IF(시군구!$C219="","자료無",IF(시군구!$C219=0,0,시군구!F219/시군구!$C219))</f>
        <v>0.34254143646408841</v>
      </c>
      <c r="H219" s="5">
        <f>IF(시군구!$C219="","자료無",IF(시군구!$C219=0,0,시군구!G219/시군구!$C219))</f>
        <v>0.27624309392265195</v>
      </c>
      <c r="I219" s="5">
        <f>IF(시군구!$C219="","자료無",IF(시군구!$C219=0,0,시군구!H219/시군구!$C219))</f>
        <v>0.17127071823204421</v>
      </c>
      <c r="J219" s="5">
        <f>IF(시군구!$C219="","자료無",IF(시군구!$C219=0,0,시군구!I219/시군구!$C219))</f>
        <v>0.11049723756906077</v>
      </c>
      <c r="K219" s="32">
        <f t="shared" si="144"/>
        <v>1</v>
      </c>
      <c r="L219" s="5">
        <f>IF(시군구!$J219="","자료無",IF(시군구!$J219=0,0,시군구!K219/시군구!$J219))</f>
        <v>0</v>
      </c>
      <c r="M219" s="5"/>
      <c r="N219" s="5">
        <f>IF(시군구!$J219="","자료無",IF(시군구!$J219=0,0,시군구!M219/시군구!$J219))</f>
        <v>0.17391304347826086</v>
      </c>
      <c r="O219" s="5">
        <f>IF(시군구!$J219="","자료無",IF(시군구!$J219=0,0,시군구!N219/시군구!$J219))</f>
        <v>0.69565217391304346</v>
      </c>
      <c r="P219" s="5">
        <f>IF(시군구!$J219="","자료無",IF(시군구!$J219=0,0,시군구!O219/시군구!$J219))</f>
        <v>4.3478260869565216E-2</v>
      </c>
      <c r="Q219" s="5">
        <f>IF(시군구!$J219="","자료無",IF(시군구!$J219=0,0,시군구!P219/시군구!$J219))</f>
        <v>8.6956521739130432E-2</v>
      </c>
      <c r="R219" s="32">
        <f t="shared" si="145"/>
        <v>1</v>
      </c>
      <c r="S219" s="5">
        <f>IF(시군구!$Q219="","자료無",IF(시군구!$Q219=0,0,시군구!R219/시군구!$Q219))</f>
        <v>0</v>
      </c>
      <c r="T219" s="5"/>
      <c r="U219" s="5">
        <f>IF(시군구!$Q219="","자료無",IF(시군구!$Q219=0,0,시군구!T219/시군구!$Q219))</f>
        <v>0.11764705882352941</v>
      </c>
      <c r="V219" s="5">
        <f>IF(시군구!$Q219="","자료無",IF(시군구!$Q219=0,0,시군구!U219/시군구!$Q219))</f>
        <v>0.47058823529411764</v>
      </c>
      <c r="W219" s="5">
        <f>IF(시군구!$Q219="","자료無",IF(시군구!$Q219=0,0,시군구!V219/시군구!$Q219))</f>
        <v>0.20588235294117646</v>
      </c>
      <c r="X219" s="33">
        <f>IF(시군구!$Q219="","자료無",IF(시군구!$Q219=0,0,시군구!W219/시군구!$Q219))</f>
        <v>0.20588235294117646</v>
      </c>
      <c r="Y219" s="32">
        <f t="shared" si="146"/>
        <v>1</v>
      </c>
      <c r="Z219" s="5">
        <f>IF(시군구!$X219="","자료無",IF(시군구!$X219=0,0,시군구!Y219/시군구!$X219))</f>
        <v>2.9411764705882353E-2</v>
      </c>
      <c r="AA219" s="5"/>
      <c r="AB219" s="5">
        <f>IF(시군구!$X219="","자료無",IF(시군구!$X219=0,0,시군구!AA219/시군구!$X219))</f>
        <v>0.29411764705882354</v>
      </c>
      <c r="AC219" s="5">
        <f>IF(시군구!$X219="","자료無",IF(시군구!$X219=0,0,시군구!AB219/시군구!$X219))</f>
        <v>0.35294117647058826</v>
      </c>
      <c r="AD219" s="5">
        <f>IF(시군구!$X219="","자료無",IF(시군구!$X219=0,0,시군구!AC219/시군구!$X219))</f>
        <v>0.19117647058823528</v>
      </c>
      <c r="AE219" s="5">
        <f>IF(시군구!$X219="","자료無",IF(시군구!$X219=0,0,시군구!AD219/시군구!$X219))</f>
        <v>0.13235294117647059</v>
      </c>
      <c r="AF219" s="32">
        <f t="shared" si="147"/>
        <v>1</v>
      </c>
      <c r="AG219" s="5">
        <f>IF(시군구!$AE219="","자료無",IF(시군구!$AE219=0,0,시군구!AF219/시군구!$AE219))</f>
        <v>9.4339622641509441E-2</v>
      </c>
      <c r="AH219" s="5"/>
      <c r="AI219" s="5">
        <f>IF(시군구!$AE219="","자료無",IF(시군구!$AE219=0,0,시군구!AH219/시군구!$AE219))</f>
        <v>0.50943396226415094</v>
      </c>
      <c r="AJ219" s="5">
        <f>IF(시군구!$AE219="","자료無",IF(시군구!$AE219=0,0,시군구!AI219/시군구!$AE219))</f>
        <v>0.26415094339622641</v>
      </c>
      <c r="AK219" s="5">
        <f>IF(시군구!$AE219="","자료無",IF(시군구!$AE219=0,0,시군구!AJ219/시군구!$AE219))</f>
        <v>9.4339622641509441E-2</v>
      </c>
      <c r="AL219" s="5">
        <f>IF(시군구!$AE219="","자료無",IF(시군구!$AE219=0,0,시군구!AK219/시군구!$AE219))</f>
        <v>3.7735849056603772E-2</v>
      </c>
      <c r="AM219" s="32">
        <f t="shared" si="148"/>
        <v>0.99999999999999989</v>
      </c>
      <c r="AN219" s="5">
        <f>IF(시군구!$AL219="","자료無",IF(시군구!$AL219=0,0,시군구!AM219/시군구!$AL219))</f>
        <v>3.5714285714285712E-2</v>
      </c>
      <c r="AO219" s="5"/>
      <c r="AP219" s="5">
        <f>IF(시군구!$AL219="","자료無",IF(시군구!$AL219=0,0,시군구!AO219/시군구!$AL219))</f>
        <v>0.21428571428571427</v>
      </c>
      <c r="AQ219" s="5">
        <f>IF(시군구!$AL219="","자료無",IF(시군구!$AL219=0,0,시군구!AP219/시군구!$AL219))</f>
        <v>0.5714285714285714</v>
      </c>
      <c r="AR219" s="5">
        <f>IF(시군구!$AL219="","자료無",IF(시군구!$AL219=0,0,시군구!AQ219/시군구!$AL219))</f>
        <v>0.10714285714285714</v>
      </c>
      <c r="AS219" s="5">
        <f>IF(시군구!$AL219="","자료無",IF(시군구!$AL219=0,0,시군구!AR219/시군구!$AL219))</f>
        <v>7.1428571428571425E-2</v>
      </c>
    </row>
    <row r="220" spans="2:45">
      <c r="B220" s="28" t="s">
        <v>258</v>
      </c>
      <c r="C220" s="89" t="s">
        <v>112</v>
      </c>
      <c r="D220" s="30">
        <f t="shared" ref="D220:D246" si="227">SUM(E220:J220)</f>
        <v>1</v>
      </c>
      <c r="E220" s="5">
        <f>IF(시군구!$C220="","자료無",IF(시군구!$C220=0,0,시군구!D220/시군구!$C220))</f>
        <v>7.1713147410358571E-2</v>
      </c>
      <c r="F220" s="5"/>
      <c r="G220" s="5">
        <f>IF(시군구!$C220="","자료無",IF(시군구!$C220=0,0,시군구!F220/시군구!$C220))</f>
        <v>0.36653386454183268</v>
      </c>
      <c r="H220" s="5">
        <f>IF(시군구!$C220="","자료無",IF(시군구!$C220=0,0,시군구!G220/시군구!$C220))</f>
        <v>0.24302788844621515</v>
      </c>
      <c r="I220" s="5">
        <f>IF(시군구!$C220="","자료無",IF(시군구!$C220=0,0,시군구!H220/시군구!$C220))</f>
        <v>0.17928286852589642</v>
      </c>
      <c r="J220" s="5">
        <f>IF(시군구!$C220="","자료無",IF(시군구!$C220=0,0,시군구!I220/시군구!$C220))</f>
        <v>0.1394422310756972</v>
      </c>
      <c r="K220" s="32">
        <f t="shared" ref="K220:K246" si="228">SUM(L220:Q220)</f>
        <v>1</v>
      </c>
      <c r="L220" s="5">
        <f>IF(시군구!$J220="","자료無",IF(시군구!$J220=0,0,시군구!K220/시군구!$J220))</f>
        <v>0</v>
      </c>
      <c r="M220" s="5"/>
      <c r="N220" s="5">
        <f>IF(시군구!$J220="","자료無",IF(시군구!$J220=0,0,시군구!M220/시군구!$J220))</f>
        <v>0.27586206896551724</v>
      </c>
      <c r="O220" s="5">
        <f>IF(시군구!$J220="","자료無",IF(시군구!$J220=0,0,시군구!N220/시군구!$J220))</f>
        <v>0.62068965517241381</v>
      </c>
      <c r="P220" s="5">
        <f>IF(시군구!$J220="","자료無",IF(시군구!$J220=0,0,시군구!O220/시군구!$J220))</f>
        <v>6.8965517241379309E-2</v>
      </c>
      <c r="Q220" s="5">
        <f>IF(시군구!$J220="","자료無",IF(시군구!$J220=0,0,시군구!P220/시군구!$J220))</f>
        <v>3.4482758620689655E-2</v>
      </c>
      <c r="R220" s="32">
        <f t="shared" ref="R220:R246" si="229">SUM(S220:X220)</f>
        <v>0.99999999999999989</v>
      </c>
      <c r="S220" s="5">
        <f>IF(시군구!$Q220="","자료無",IF(시군구!$Q220=0,0,시군구!R220/시군구!$Q220))</f>
        <v>0</v>
      </c>
      <c r="T220" s="5"/>
      <c r="U220" s="5">
        <f>IF(시군구!$Q220="","자료無",IF(시군구!$Q220=0,0,시군구!T220/시군구!$Q220))</f>
        <v>0.14545454545454545</v>
      </c>
      <c r="V220" s="5">
        <f>IF(시군구!$Q220="","자료無",IF(시군구!$Q220=0,0,시군구!U220/시군구!$Q220))</f>
        <v>0.30909090909090908</v>
      </c>
      <c r="W220" s="5">
        <f>IF(시군구!$Q220="","자료無",IF(시군구!$Q220=0,0,시군구!V220/시군구!$Q220))</f>
        <v>0.32727272727272727</v>
      </c>
      <c r="X220" s="33">
        <f>IF(시군구!$Q220="","자료無",IF(시군구!$Q220=0,0,시군구!W220/시군구!$Q220))</f>
        <v>0.21818181818181817</v>
      </c>
      <c r="Y220" s="32">
        <f t="shared" ref="Y220:Y246" si="230">SUM(Z220:AE220)</f>
        <v>1</v>
      </c>
      <c r="Z220" s="5">
        <f>IF(시군구!$X220="","자료無",IF(시군구!$X220=0,0,시군구!Y220/시군구!$X220))</f>
        <v>4.7619047619047616E-2</v>
      </c>
      <c r="AA220" s="5"/>
      <c r="AB220" s="5">
        <f>IF(시군구!$X220="","자료無",IF(시군구!$X220=0,0,시군구!AA220/시군구!$X220))</f>
        <v>0.26666666666666666</v>
      </c>
      <c r="AC220" s="5">
        <f>IF(시군구!$X220="","자료無",IF(시군구!$X220=0,0,시군구!AB220/시군구!$X220))</f>
        <v>0.3619047619047619</v>
      </c>
      <c r="AD220" s="5">
        <f>IF(시군구!$X220="","자료無",IF(시군구!$X220=0,0,시군구!AC220/시군구!$X220))</f>
        <v>0.25714285714285712</v>
      </c>
      <c r="AE220" s="5">
        <f>IF(시군구!$X220="","자료無",IF(시군구!$X220=0,0,시군구!AD220/시군구!$X220))</f>
        <v>6.6666666666666666E-2</v>
      </c>
      <c r="AF220" s="32">
        <f t="shared" ref="AF220:AF246" si="231">SUM(AG220:AL220)</f>
        <v>1</v>
      </c>
      <c r="AG220" s="5">
        <f>IF(시군구!$AE220="","자료無",IF(시군구!$AE220=0,0,시군구!AF220/시군구!$AE220))</f>
        <v>3.3333333333333333E-2</v>
      </c>
      <c r="AH220" s="5"/>
      <c r="AI220" s="5">
        <f>IF(시군구!$AE220="","자료無",IF(시군구!$AE220=0,0,시군구!AH220/시군구!$AE220))</f>
        <v>0.4</v>
      </c>
      <c r="AJ220" s="5">
        <f>IF(시군구!$AE220="","자료無",IF(시군구!$AE220=0,0,시군구!AI220/시군구!$AE220))</f>
        <v>0.26666666666666666</v>
      </c>
      <c r="AK220" s="5">
        <f>IF(시군구!$AE220="","자료無",IF(시군구!$AE220=0,0,시군구!AJ220/시군구!$AE220))</f>
        <v>0.23333333333333334</v>
      </c>
      <c r="AL220" s="5">
        <f>IF(시군구!$AE220="","자료無",IF(시군구!$AE220=0,0,시군구!AK220/시군구!$AE220))</f>
        <v>6.6666666666666666E-2</v>
      </c>
      <c r="AM220" s="32">
        <f t="shared" ref="AM220:AM246" si="232">SUM(AN220:AS220)</f>
        <v>0.99999999999999989</v>
      </c>
      <c r="AN220" s="5">
        <f>IF(시군구!$AL220="","자료無",IF(시군구!$AL220=0,0,시군구!AM220/시군구!$AL220))</f>
        <v>0</v>
      </c>
      <c r="AO220" s="5"/>
      <c r="AP220" s="5">
        <f>IF(시군구!$AL220="","자료無",IF(시군구!$AL220=0,0,시군구!AO220/시군구!$AL220))</f>
        <v>0.25925925925925924</v>
      </c>
      <c r="AQ220" s="5">
        <f>IF(시군구!$AL220="","자료無",IF(시군구!$AL220=0,0,시군구!AP220/시군구!$AL220))</f>
        <v>0.66666666666666663</v>
      </c>
      <c r="AR220" s="5">
        <f>IF(시군구!$AL220="","자료無",IF(시군구!$AL220=0,0,시군구!AQ220/시군구!$AL220))</f>
        <v>7.407407407407407E-2</v>
      </c>
      <c r="AS220" s="5">
        <f>IF(시군구!$AL220="","자료無",IF(시군구!$AL220=0,0,시군구!AR220/시군구!$AL220))</f>
        <v>0</v>
      </c>
    </row>
    <row r="221" spans="2:45">
      <c r="B221" s="28" t="s">
        <v>258</v>
      </c>
      <c r="C221" s="89" t="s">
        <v>113</v>
      </c>
      <c r="D221" s="30">
        <f t="shared" si="227"/>
        <v>1</v>
      </c>
      <c r="E221" s="5">
        <f>IF(시군구!$C221="","자료無",IF(시군구!$C221=0,0,시군구!D221/시군구!$C221))</f>
        <v>0.12437810945273632</v>
      </c>
      <c r="F221" s="5"/>
      <c r="G221" s="5">
        <f>IF(시군구!$C221="","자료無",IF(시군구!$C221=0,0,시군구!F221/시군구!$C221))</f>
        <v>0.31840796019900497</v>
      </c>
      <c r="H221" s="5">
        <f>IF(시군구!$C221="","자료無",IF(시군구!$C221=0,0,시군구!G221/시군구!$C221))</f>
        <v>0.28855721393034828</v>
      </c>
      <c r="I221" s="5">
        <f>IF(시군구!$C221="","자료無",IF(시군구!$C221=0,0,시군구!H221/시군구!$C221))</f>
        <v>0.13930348258706468</v>
      </c>
      <c r="J221" s="5">
        <f>IF(시군구!$C221="","자료無",IF(시군구!$C221=0,0,시군구!I221/시군구!$C221))</f>
        <v>0.12935323383084577</v>
      </c>
      <c r="K221" s="32">
        <f t="shared" si="228"/>
        <v>0.99999999999999989</v>
      </c>
      <c r="L221" s="5">
        <f>IF(시군구!$J221="","자료無",IF(시군구!$J221=0,0,시군구!K221/시군구!$J221))</f>
        <v>0</v>
      </c>
      <c r="M221" s="5"/>
      <c r="N221" s="5">
        <f>IF(시군구!$J221="","자료無",IF(시군구!$J221=0,0,시군구!M221/시군구!$J221))</f>
        <v>0.45833333333333331</v>
      </c>
      <c r="O221" s="5">
        <f>IF(시군구!$J221="","자료無",IF(시군구!$J221=0,0,시군구!N221/시군구!$J221))</f>
        <v>0.33333333333333331</v>
      </c>
      <c r="P221" s="5">
        <f>IF(시군구!$J221="","자료無",IF(시군구!$J221=0,0,시군구!O221/시군구!$J221))</f>
        <v>4.1666666666666664E-2</v>
      </c>
      <c r="Q221" s="5">
        <f>IF(시군구!$J221="","자료無",IF(시군구!$J221=0,0,시군구!P221/시군구!$J221))</f>
        <v>0.16666666666666666</v>
      </c>
      <c r="R221" s="32">
        <f t="shared" si="229"/>
        <v>1</v>
      </c>
      <c r="S221" s="5">
        <f>IF(시군구!$Q221="","자료無",IF(시군구!$Q221=0,0,시군구!R221/시군구!$Q221))</f>
        <v>0</v>
      </c>
      <c r="T221" s="5"/>
      <c r="U221" s="5">
        <f>IF(시군구!$Q221="","자료無",IF(시군구!$Q221=0,0,시군구!T221/시군구!$Q221))</f>
        <v>9.5238095238095233E-2</v>
      </c>
      <c r="V221" s="5">
        <f>IF(시군구!$Q221="","자료無",IF(시군구!$Q221=0,0,시군구!U221/시군구!$Q221))</f>
        <v>0.30952380952380953</v>
      </c>
      <c r="W221" s="5">
        <f>IF(시군구!$Q221="","자료無",IF(시군구!$Q221=0,0,시군구!V221/시군구!$Q221))</f>
        <v>0.2857142857142857</v>
      </c>
      <c r="X221" s="33">
        <f>IF(시군구!$Q221="","자료無",IF(시군구!$Q221=0,0,시군구!W221/시군구!$Q221))</f>
        <v>0.30952380952380953</v>
      </c>
      <c r="Y221" s="32">
        <f t="shared" si="230"/>
        <v>1</v>
      </c>
      <c r="Z221" s="5">
        <f>IF(시군구!$X221="","자료無",IF(시군구!$X221=0,0,시군구!Y221/시군구!$X221))</f>
        <v>3.0769230769230771E-2</v>
      </c>
      <c r="AA221" s="5"/>
      <c r="AB221" s="5">
        <f>IF(시군구!$X221="","자료無",IF(시군구!$X221=0,0,시군구!AA221/시군구!$X221))</f>
        <v>0.29230769230769232</v>
      </c>
      <c r="AC221" s="5">
        <f>IF(시군구!$X221="","자료無",IF(시군구!$X221=0,0,시군구!AB221/시군구!$X221))</f>
        <v>0.30769230769230771</v>
      </c>
      <c r="AD221" s="5">
        <f>IF(시군구!$X221="","자료無",IF(시군구!$X221=0,0,시군구!AC221/시군구!$X221))</f>
        <v>0.2153846153846154</v>
      </c>
      <c r="AE221" s="5">
        <f>IF(시군구!$X221="","자료無",IF(시군구!$X221=0,0,시군구!AD221/시군구!$X221))</f>
        <v>0.15384615384615385</v>
      </c>
      <c r="AF221" s="32">
        <f t="shared" si="231"/>
        <v>1</v>
      </c>
      <c r="AG221" s="5">
        <f>IF(시군구!$AE221="","자료無",IF(시군구!$AE221=0,0,시군구!AF221/시군구!$AE221))</f>
        <v>3.2786885245901641E-2</v>
      </c>
      <c r="AH221" s="5"/>
      <c r="AI221" s="5">
        <f>IF(시군구!$AE221="","자료無",IF(시군구!$AE221=0,0,시군구!AH221/시군구!$AE221))</f>
        <v>0.44262295081967212</v>
      </c>
      <c r="AJ221" s="5">
        <f>IF(시군구!$AE221="","자료無",IF(시군구!$AE221=0,0,시군구!AI221/시군구!$AE221))</f>
        <v>0.31147540983606559</v>
      </c>
      <c r="AK221" s="5">
        <f>IF(시군구!$AE221="","자료無",IF(시군구!$AE221=0,0,시군구!AJ221/시군구!$AE221))</f>
        <v>0.11475409836065574</v>
      </c>
      <c r="AL221" s="5">
        <f>IF(시군구!$AE221="","자료無",IF(시군구!$AE221=0,0,시군구!AK221/시군구!$AE221))</f>
        <v>9.8360655737704916E-2</v>
      </c>
      <c r="AM221" s="32">
        <f t="shared" si="232"/>
        <v>1</v>
      </c>
      <c r="AN221" s="5">
        <f>IF(시군구!$AL221="","자료無",IF(시군구!$AL221=0,0,시군구!AM221/시군구!$AL221))</f>
        <v>2.8571428571428571E-2</v>
      </c>
      <c r="AO221" s="5"/>
      <c r="AP221" s="5">
        <f>IF(시군구!$AL221="","자료無",IF(시군구!$AL221=0,0,시군구!AO221/시군구!$AL221))</f>
        <v>0.31428571428571428</v>
      </c>
      <c r="AQ221" s="5">
        <f>IF(시군구!$AL221="","자료無",IF(시군구!$AL221=0,0,시군구!AP221/시군구!$AL221))</f>
        <v>0.54285714285714282</v>
      </c>
      <c r="AR221" s="5">
        <f>IF(시군구!$AL221="","자료無",IF(시군구!$AL221=0,0,시군구!AQ221/시군구!$AL221))</f>
        <v>0</v>
      </c>
      <c r="AS221" s="5">
        <f>IF(시군구!$AL221="","자료無",IF(시군구!$AL221=0,0,시군구!AR221/시군구!$AL221))</f>
        <v>0.11428571428571428</v>
      </c>
    </row>
    <row r="222" spans="2:45">
      <c r="B222" s="28" t="s">
        <v>258</v>
      </c>
      <c r="C222" s="89" t="s">
        <v>114</v>
      </c>
      <c r="D222" s="30">
        <f t="shared" si="227"/>
        <v>1</v>
      </c>
      <c r="E222" s="5">
        <f>IF(시군구!$C222="","자료無",IF(시군구!$C222=0,0,시군구!D222/시군구!$C222))</f>
        <v>0.10101010101010101</v>
      </c>
      <c r="F222" s="5"/>
      <c r="G222" s="5">
        <f>IF(시군구!$C222="","자료無",IF(시군구!$C222=0,0,시군구!F222/시군구!$C222))</f>
        <v>0.35353535353535354</v>
      </c>
      <c r="H222" s="5">
        <f>IF(시군구!$C222="","자료無",IF(시군구!$C222=0,0,시군구!G222/시군구!$C222))</f>
        <v>0.23737373737373738</v>
      </c>
      <c r="I222" s="5">
        <f>IF(시군구!$C222="","자료無",IF(시군구!$C222=0,0,시군구!H222/시군구!$C222))</f>
        <v>0.20202020202020202</v>
      </c>
      <c r="J222" s="5">
        <f>IF(시군구!$C222="","자료無",IF(시군구!$C222=0,0,시군구!I222/시군구!$C222))</f>
        <v>0.10606060606060606</v>
      </c>
      <c r="K222" s="32">
        <f t="shared" si="228"/>
        <v>1</v>
      </c>
      <c r="L222" s="5">
        <f>IF(시군구!$J222="","자료無",IF(시군구!$J222=0,0,시군구!K222/시군구!$J222))</f>
        <v>0</v>
      </c>
      <c r="M222" s="5"/>
      <c r="N222" s="5">
        <f>IF(시군구!$J222="","자료無",IF(시군구!$J222=0,0,시군구!M222/시군구!$J222))</f>
        <v>0.29411764705882354</v>
      </c>
      <c r="O222" s="5">
        <f>IF(시군구!$J222="","자료無",IF(시군구!$J222=0,0,시군구!N222/시군구!$J222))</f>
        <v>0.58823529411764708</v>
      </c>
      <c r="P222" s="5">
        <f>IF(시군구!$J222="","자료無",IF(시군구!$J222=0,0,시군구!O222/시군구!$J222))</f>
        <v>0.11764705882352941</v>
      </c>
      <c r="Q222" s="5">
        <f>IF(시군구!$J222="","자료無",IF(시군구!$J222=0,0,시군구!P222/시군구!$J222))</f>
        <v>0</v>
      </c>
      <c r="R222" s="32">
        <f t="shared" si="229"/>
        <v>1</v>
      </c>
      <c r="S222" s="5">
        <f>IF(시군구!$Q222="","자료無",IF(시군구!$Q222=0,0,시군구!R222/시군구!$Q222))</f>
        <v>0</v>
      </c>
      <c r="T222" s="5"/>
      <c r="U222" s="5">
        <f>IF(시군구!$Q222="","자료無",IF(시군구!$Q222=0,0,시군구!T222/시군구!$Q222))</f>
        <v>8.8235294117647065E-2</v>
      </c>
      <c r="V222" s="5">
        <f>IF(시군구!$Q222="","자료無",IF(시군구!$Q222=0,0,시군구!U222/시군구!$Q222))</f>
        <v>0.3235294117647059</v>
      </c>
      <c r="W222" s="5">
        <f>IF(시군구!$Q222="","자료無",IF(시군구!$Q222=0,0,시군구!V222/시군구!$Q222))</f>
        <v>0.17647058823529413</v>
      </c>
      <c r="X222" s="33">
        <f>IF(시군구!$Q222="","자료無",IF(시군구!$Q222=0,0,시군구!W222/시군구!$Q222))</f>
        <v>0.41176470588235292</v>
      </c>
      <c r="Y222" s="32">
        <f t="shared" si="230"/>
        <v>1</v>
      </c>
      <c r="Z222" s="5">
        <f>IF(시군구!$X222="","자료無",IF(시군구!$X222=0,0,시군구!Y222/시군구!$X222))</f>
        <v>3.125E-2</v>
      </c>
      <c r="AA222" s="5"/>
      <c r="AB222" s="5">
        <f>IF(시군구!$X222="","자료無",IF(시군구!$X222=0,0,시군구!AA222/시군구!$X222))</f>
        <v>0.3125</v>
      </c>
      <c r="AC222" s="5">
        <f>IF(시군구!$X222="","자료無",IF(시군구!$X222=0,0,시군구!AB222/시군구!$X222))</f>
        <v>0.3125</v>
      </c>
      <c r="AD222" s="5">
        <f>IF(시군구!$X222="","자료無",IF(시군구!$X222=0,0,시군구!AC222/시군구!$X222))</f>
        <v>0.203125</v>
      </c>
      <c r="AE222" s="5">
        <f>IF(시군구!$X222="","자료無",IF(시군구!$X222=0,0,시군구!AD222/시군구!$X222))</f>
        <v>0.140625</v>
      </c>
      <c r="AF222" s="32">
        <f t="shared" si="231"/>
        <v>1</v>
      </c>
      <c r="AG222" s="5">
        <f>IF(시군구!$AE222="","자료無",IF(시군구!$AE222=0,0,시군구!AF222/시군구!$AE222))</f>
        <v>3.2258064516129031E-2</v>
      </c>
      <c r="AH222" s="5"/>
      <c r="AI222" s="5">
        <f>IF(시군구!$AE222="","자료無",IF(시군구!$AE222=0,0,시군구!AH222/시군구!$AE222))</f>
        <v>0.29032258064516131</v>
      </c>
      <c r="AJ222" s="5">
        <f>IF(시군구!$AE222="","자료無",IF(시군구!$AE222=0,0,시군구!AI222/시군구!$AE222))</f>
        <v>0.33870967741935482</v>
      </c>
      <c r="AK222" s="5">
        <f>IF(시군구!$AE222="","자료無",IF(시군구!$AE222=0,0,시군구!AJ222/시군구!$AE222))</f>
        <v>0.27419354838709675</v>
      </c>
      <c r="AL222" s="5">
        <f>IF(시군구!$AE222="","자료無",IF(시군구!$AE222=0,0,시군구!AK222/시군구!$AE222))</f>
        <v>6.4516129032258063E-2</v>
      </c>
      <c r="AM222" s="32">
        <f t="shared" si="232"/>
        <v>1</v>
      </c>
      <c r="AN222" s="5">
        <f>IF(시군구!$AL222="","자료無",IF(시군구!$AL222=0,0,시군구!AM222/시군구!$AL222))</f>
        <v>0</v>
      </c>
      <c r="AO222" s="5"/>
      <c r="AP222" s="5">
        <f>IF(시군구!$AL222="","자료無",IF(시군구!$AL222=0,0,시군구!AO222/시군구!$AL222))</f>
        <v>0.21428571428571427</v>
      </c>
      <c r="AQ222" s="5">
        <f>IF(시군구!$AL222="","자료無",IF(시군구!$AL222=0,0,시군구!AP222/시군구!$AL222))</f>
        <v>0.75</v>
      </c>
      <c r="AR222" s="5">
        <f>IF(시군구!$AL222="","자료無",IF(시군구!$AL222=0,0,시군구!AQ222/시군구!$AL222))</f>
        <v>3.5714285714285712E-2</v>
      </c>
      <c r="AS222" s="5">
        <f>IF(시군구!$AL222="","자료無",IF(시군구!$AL222=0,0,시군구!AR222/시군구!$AL222))</f>
        <v>0</v>
      </c>
    </row>
    <row r="223" spans="2:45">
      <c r="B223" s="28" t="s">
        <v>258</v>
      </c>
      <c r="C223" s="89" t="s">
        <v>115</v>
      </c>
      <c r="D223" s="30">
        <f t="shared" si="227"/>
        <v>0.99999999999999989</v>
      </c>
      <c r="E223" s="5">
        <f>IF(시군구!$C223="","자료無",IF(시군구!$C223=0,0,시군구!D223/시군구!$C223))</f>
        <v>0.10497237569060773</v>
      </c>
      <c r="F223" s="5"/>
      <c r="G223" s="5">
        <f>IF(시군구!$C223="","자료無",IF(시군구!$C223=0,0,시군구!F223/시군구!$C223))</f>
        <v>0.39779005524861877</v>
      </c>
      <c r="H223" s="5">
        <f>IF(시군구!$C223="","자료無",IF(시군구!$C223=0,0,시군구!G223/시군구!$C223))</f>
        <v>0.22651933701657459</v>
      </c>
      <c r="I223" s="5">
        <f>IF(시군구!$C223="","자료無",IF(시군구!$C223=0,0,시군구!H223/시군구!$C223))</f>
        <v>0.13259668508287292</v>
      </c>
      <c r="J223" s="5">
        <f>IF(시군구!$C223="","자료無",IF(시군구!$C223=0,0,시군구!I223/시군구!$C223))</f>
        <v>0.13812154696132597</v>
      </c>
      <c r="K223" s="32">
        <f t="shared" si="228"/>
        <v>1</v>
      </c>
      <c r="L223" s="5">
        <f>IF(시군구!$J223="","자료無",IF(시군구!$J223=0,0,시군구!K223/시군구!$J223))</f>
        <v>0</v>
      </c>
      <c r="M223" s="5"/>
      <c r="N223" s="5">
        <f>IF(시군구!$J223="","자료無",IF(시군구!$J223=0,0,시군구!M223/시군구!$J223))</f>
        <v>0.18181818181818182</v>
      </c>
      <c r="O223" s="5">
        <f>IF(시군구!$J223="","자료無",IF(시군구!$J223=0,0,시군구!N223/시군구!$J223))</f>
        <v>0.45454545454545453</v>
      </c>
      <c r="P223" s="5">
        <f>IF(시군구!$J223="","자료無",IF(시군구!$J223=0,0,시군구!O223/시군구!$J223))</f>
        <v>0.22727272727272727</v>
      </c>
      <c r="Q223" s="5">
        <f>IF(시군구!$J223="","자료無",IF(시군구!$J223=0,0,시군구!P223/시군구!$J223))</f>
        <v>0.13636363636363635</v>
      </c>
      <c r="R223" s="32">
        <f t="shared" si="229"/>
        <v>1</v>
      </c>
      <c r="S223" s="5">
        <f>IF(시군구!$Q223="","자료無",IF(시군구!$Q223=0,0,시군구!R223/시군구!$Q223))</f>
        <v>0</v>
      </c>
      <c r="T223" s="5"/>
      <c r="U223" s="5">
        <f>IF(시군구!$Q223="","자료無",IF(시군구!$Q223=0,0,시군구!T223/시군구!$Q223))</f>
        <v>0.14583333333333334</v>
      </c>
      <c r="V223" s="5">
        <f>IF(시군구!$Q223="","자료無",IF(시군구!$Q223=0,0,시군구!U223/시군구!$Q223))</f>
        <v>0.3125</v>
      </c>
      <c r="W223" s="5">
        <f>IF(시군구!$Q223="","자료無",IF(시군구!$Q223=0,0,시군구!V223/시군구!$Q223))</f>
        <v>0.20833333333333334</v>
      </c>
      <c r="X223" s="33">
        <f>IF(시군구!$Q223="","자료無",IF(시군구!$Q223=0,0,시군구!W223/시군구!$Q223))</f>
        <v>0.33333333333333331</v>
      </c>
      <c r="Y223" s="32">
        <f t="shared" si="230"/>
        <v>1</v>
      </c>
      <c r="Z223" s="5">
        <f>IF(시군구!$X223="","자료無",IF(시군구!$X223=0,0,시군구!Y223/시군구!$X223))</f>
        <v>4.7619047619047616E-2</v>
      </c>
      <c r="AA223" s="5"/>
      <c r="AB223" s="5">
        <f>IF(시군구!$X223="","자료無",IF(시군구!$X223=0,0,시군구!AA223/시군구!$X223))</f>
        <v>0.2857142857142857</v>
      </c>
      <c r="AC223" s="5">
        <f>IF(시군구!$X223="","자료無",IF(시군구!$X223=0,0,시군구!AB223/시군구!$X223))</f>
        <v>0.26190476190476192</v>
      </c>
      <c r="AD223" s="5">
        <f>IF(시군구!$X223="","자료無",IF(시군구!$X223=0,0,시군구!AC223/시군구!$X223))</f>
        <v>0.13095238095238096</v>
      </c>
      <c r="AE223" s="5">
        <f>IF(시군구!$X223="","자료無",IF(시군구!$X223=0,0,시군구!AD223/시군구!$X223))</f>
        <v>0.27380952380952384</v>
      </c>
      <c r="AF223" s="32">
        <f t="shared" si="231"/>
        <v>1</v>
      </c>
      <c r="AG223" s="5">
        <f>IF(시군구!$AE223="","자료無",IF(시군구!$AE223=0,0,시군구!AF223/시군구!$AE223))</f>
        <v>6.6666666666666666E-2</v>
      </c>
      <c r="AH223" s="5"/>
      <c r="AI223" s="5">
        <f>IF(시군구!$AE223="","자료無",IF(시군구!$AE223=0,0,시군구!AH223/시군구!$AE223))</f>
        <v>0.53333333333333333</v>
      </c>
      <c r="AJ223" s="5">
        <f>IF(시군구!$AE223="","자료無",IF(시군구!$AE223=0,0,시군구!AI223/시군구!$AE223))</f>
        <v>0.13333333333333333</v>
      </c>
      <c r="AK223" s="5">
        <f>IF(시군구!$AE223="","자료無",IF(시군구!$AE223=0,0,시군구!AJ223/시군구!$AE223))</f>
        <v>6.6666666666666666E-2</v>
      </c>
      <c r="AL223" s="5">
        <f>IF(시군구!$AE223="","자료無",IF(시군구!$AE223=0,0,시군구!AK223/시군구!$AE223))</f>
        <v>0.2</v>
      </c>
      <c r="AM223" s="32">
        <f t="shared" si="232"/>
        <v>1</v>
      </c>
      <c r="AN223" s="5">
        <f>IF(시군구!$AL223="","자료無",IF(시군구!$AL223=0,0,시군구!AM223/시군구!$AL223))</f>
        <v>0</v>
      </c>
      <c r="AO223" s="5"/>
      <c r="AP223" s="5">
        <f>IF(시군구!$AL223="","자료無",IF(시군구!$AL223=0,0,시군구!AO223/시군구!$AL223))</f>
        <v>0.4</v>
      </c>
      <c r="AQ223" s="5">
        <f>IF(시군구!$AL223="","자료無",IF(시군구!$AL223=0,0,시군구!AP223/시군구!$AL223))</f>
        <v>0.5</v>
      </c>
      <c r="AR223" s="5">
        <f>IF(시군구!$AL223="","자료無",IF(시군구!$AL223=0,0,시군구!AQ223/시군구!$AL223))</f>
        <v>0.05</v>
      </c>
      <c r="AS223" s="5">
        <f>IF(시군구!$AL223="","자료無",IF(시군구!$AL223=0,0,시군구!AR223/시군구!$AL223))</f>
        <v>0.05</v>
      </c>
    </row>
    <row r="224" spans="2:45">
      <c r="B224" s="28" t="s">
        <v>258</v>
      </c>
      <c r="C224" s="89" t="s">
        <v>116</v>
      </c>
      <c r="D224" s="30">
        <f t="shared" si="227"/>
        <v>1</v>
      </c>
      <c r="E224" s="5">
        <f>IF(시군구!$C224="","자료無",IF(시군구!$C224=0,0,시군구!D224/시군구!$C224))</f>
        <v>0.11023622047244094</v>
      </c>
      <c r="F224" s="5"/>
      <c r="G224" s="5">
        <f>IF(시군구!$C224="","자료無",IF(시군구!$C224=0,0,시군구!F224/시군구!$C224))</f>
        <v>0.29133858267716534</v>
      </c>
      <c r="H224" s="5">
        <f>IF(시군구!$C224="","자료無",IF(시군구!$C224=0,0,시군구!G224/시군구!$C224))</f>
        <v>0.17322834645669291</v>
      </c>
      <c r="I224" s="5">
        <f>IF(시군구!$C224="","자료無",IF(시군구!$C224=0,0,시군구!H224/시군구!$C224))</f>
        <v>0.26771653543307089</v>
      </c>
      <c r="J224" s="5">
        <f>IF(시군구!$C224="","자료無",IF(시군구!$C224=0,0,시군구!I224/시군구!$C224))</f>
        <v>0.15748031496062992</v>
      </c>
      <c r="K224" s="32">
        <f t="shared" si="228"/>
        <v>1</v>
      </c>
      <c r="L224" s="5">
        <f>IF(시군구!$J224="","자료無",IF(시군구!$J224=0,0,시군구!K224/시군구!$J224))</f>
        <v>0</v>
      </c>
      <c r="M224" s="5"/>
      <c r="N224" s="5">
        <f>IF(시군구!$J224="","자료無",IF(시군구!$J224=0,0,시군구!M224/시군구!$J224))</f>
        <v>0.4</v>
      </c>
      <c r="O224" s="5">
        <f>IF(시군구!$J224="","자료無",IF(시군구!$J224=0,0,시군구!N224/시군구!$J224))</f>
        <v>0</v>
      </c>
      <c r="P224" s="5">
        <f>IF(시군구!$J224="","자료無",IF(시군구!$J224=0,0,시군구!O224/시군구!$J224))</f>
        <v>0.2</v>
      </c>
      <c r="Q224" s="5">
        <f>IF(시군구!$J224="","자료無",IF(시군구!$J224=0,0,시군구!P224/시군구!$J224))</f>
        <v>0.4</v>
      </c>
      <c r="R224" s="32">
        <f t="shared" si="229"/>
        <v>1</v>
      </c>
      <c r="S224" s="5">
        <f>IF(시군구!$Q224="","자료無",IF(시군구!$Q224=0,0,시군구!R224/시군구!$Q224))</f>
        <v>0</v>
      </c>
      <c r="T224" s="5"/>
      <c r="U224" s="5">
        <f>IF(시군구!$Q224="","자료無",IF(시군구!$Q224=0,0,시군구!T224/시군구!$Q224))</f>
        <v>0.15384615384615385</v>
      </c>
      <c r="V224" s="5">
        <f>IF(시군구!$Q224="","자료無",IF(시군구!$Q224=0,0,시군구!U224/시군구!$Q224))</f>
        <v>0.15384615384615385</v>
      </c>
      <c r="W224" s="5">
        <f>IF(시군구!$Q224="","자료無",IF(시군구!$Q224=0,0,시군구!V224/시군구!$Q224))</f>
        <v>0.38461538461538464</v>
      </c>
      <c r="X224" s="33">
        <f>IF(시군구!$Q224="","자료無",IF(시군구!$Q224=0,0,시군구!W224/시군구!$Q224))</f>
        <v>0.30769230769230771</v>
      </c>
      <c r="Y224" s="32">
        <f t="shared" si="230"/>
        <v>1</v>
      </c>
      <c r="Z224" s="5">
        <f>IF(시군구!$X224="","자료無",IF(시군구!$X224=0,0,시군구!Y224/시군구!$X224))</f>
        <v>5.8823529411764705E-2</v>
      </c>
      <c r="AA224" s="5"/>
      <c r="AB224" s="5">
        <f>IF(시군구!$X224="","자료無",IF(시군구!$X224=0,0,시군구!AA224/시군구!$X224))</f>
        <v>0.23529411764705882</v>
      </c>
      <c r="AC224" s="5">
        <f>IF(시군구!$X224="","자료無",IF(시군구!$X224=0,0,시군구!AB224/시군구!$X224))</f>
        <v>5.8823529411764705E-2</v>
      </c>
      <c r="AD224" s="5">
        <f>IF(시군구!$X224="","자료無",IF(시군구!$X224=0,0,시군구!AC224/시군구!$X224))</f>
        <v>0.35294117647058826</v>
      </c>
      <c r="AE224" s="5">
        <f>IF(시군구!$X224="","자료無",IF(시군구!$X224=0,0,시군구!AD224/시군구!$X224))</f>
        <v>0.29411764705882354</v>
      </c>
      <c r="AF224" s="32">
        <f t="shared" si="231"/>
        <v>1</v>
      </c>
      <c r="AG224" s="5">
        <f>IF(시군구!$AE224="","자료無",IF(시군구!$AE224=0,0,시군구!AF224/시군구!$AE224))</f>
        <v>0.15384615384615385</v>
      </c>
      <c r="AH224" s="5"/>
      <c r="AI224" s="5">
        <f>IF(시군구!$AE224="","자료無",IF(시군구!$AE224=0,0,시군구!AH224/시군구!$AE224))</f>
        <v>0.53846153846153844</v>
      </c>
      <c r="AJ224" s="5">
        <f>IF(시군구!$AE224="","자료無",IF(시군구!$AE224=0,0,시군구!AI224/시군구!$AE224))</f>
        <v>7.6923076923076927E-2</v>
      </c>
      <c r="AK224" s="5">
        <f>IF(시군구!$AE224="","자료無",IF(시군구!$AE224=0,0,시군구!AJ224/시군구!$AE224))</f>
        <v>0.15384615384615385</v>
      </c>
      <c r="AL224" s="5">
        <f>IF(시군구!$AE224="","자료無",IF(시군구!$AE224=0,0,시군구!AK224/시군구!$AE224))</f>
        <v>7.6923076923076927E-2</v>
      </c>
      <c r="AM224" s="32">
        <f t="shared" si="232"/>
        <v>1</v>
      </c>
      <c r="AN224" s="5">
        <f>IF(시군구!$AL224="","자료無",IF(시군구!$AL224=0,0,시군구!AM224/시군구!$AL224))</f>
        <v>0</v>
      </c>
      <c r="AO224" s="5"/>
      <c r="AP224" s="5">
        <f>IF(시군구!$AL224="","자료無",IF(시군구!$AL224=0,0,시군구!AO224/시군구!$AL224))</f>
        <v>0.77777777777777779</v>
      </c>
      <c r="AQ224" s="5">
        <f>IF(시군구!$AL224="","자료無",IF(시군구!$AL224=0,0,시군구!AP224/시군구!$AL224))</f>
        <v>0</v>
      </c>
      <c r="AR224" s="5">
        <f>IF(시군구!$AL224="","자료無",IF(시군구!$AL224=0,0,시군구!AQ224/시군구!$AL224))</f>
        <v>0.1111111111111111</v>
      </c>
      <c r="AS224" s="5">
        <f>IF(시군구!$AL224="","자료無",IF(시군구!$AL224=0,0,시군구!AR224/시군구!$AL224))</f>
        <v>0.1111111111111111</v>
      </c>
    </row>
    <row r="225" spans="1:45" outlineLevel="1">
      <c r="A225" s="55" t="s">
        <v>259</v>
      </c>
      <c r="B225" s="67"/>
      <c r="C225" s="68"/>
      <c r="D225" s="69"/>
      <c r="E225" s="70">
        <f>SUBTOTAL(1,E202:E224)</f>
        <v>9.3636237488983684E-2</v>
      </c>
      <c r="F225" s="70"/>
      <c r="G225" s="70">
        <f>SUBTOTAL(1,G202:G224)</f>
        <v>0.35030026750396381</v>
      </c>
      <c r="H225" s="70">
        <f t="shared" ref="H225:J225" si="233">SUBTOTAL(1,H202:H224)</f>
        <v>0.2652888306247223</v>
      </c>
      <c r="I225" s="70">
        <f t="shared" si="233"/>
        <v>0.16655968384006509</v>
      </c>
      <c r="J225" s="70">
        <f t="shared" si="233"/>
        <v>0.12421498054226514</v>
      </c>
      <c r="K225" s="69"/>
      <c r="L225" s="70">
        <f t="shared" ref="L225" si="234">SUBTOTAL(1,L202:L224)</f>
        <v>0</v>
      </c>
      <c r="M225" s="70"/>
      <c r="N225" s="70">
        <f t="shared" ref="N225" si="235">SUBTOTAL(1,N202:N224)</f>
        <v>0.24562436521690068</v>
      </c>
      <c r="O225" s="70">
        <f t="shared" ref="O225" si="236">SUBTOTAL(1,O202:O224)</f>
        <v>0.55106304452018207</v>
      </c>
      <c r="P225" s="70">
        <f t="shared" ref="P225" si="237">SUBTOTAL(1,P202:P224)</f>
        <v>9.9537611039082749E-2</v>
      </c>
      <c r="Q225" s="70">
        <f t="shared" ref="Q225" si="238">SUBTOTAL(1,Q202:Q224)</f>
        <v>0.10377497922383451</v>
      </c>
      <c r="R225" s="69"/>
      <c r="S225" s="70">
        <f t="shared" ref="S225" si="239">SUBTOTAL(1,S202:S224)</f>
        <v>8.2159256416851345E-3</v>
      </c>
      <c r="T225" s="70"/>
      <c r="U225" s="70">
        <f t="shared" ref="U225" si="240">SUBTOTAL(1,U202:U224)</f>
        <v>0.13496715678887847</v>
      </c>
      <c r="V225" s="70">
        <f t="shared" ref="V225" si="241">SUBTOTAL(1,V202:V224)</f>
        <v>0.32196118528723194</v>
      </c>
      <c r="W225" s="70">
        <f t="shared" ref="W225" si="242">SUBTOTAL(1,W202:W224)</f>
        <v>0.23364623989052352</v>
      </c>
      <c r="X225" s="70">
        <f t="shared" ref="X225" si="243">SUBTOTAL(1,X202:X224)</f>
        <v>0.30120949239168088</v>
      </c>
      <c r="Y225" s="69"/>
      <c r="Z225" s="70">
        <f t="shared" ref="Z225" si="244">SUBTOTAL(1,Z202:Z224)</f>
        <v>5.1742210898534743E-2</v>
      </c>
      <c r="AA225" s="70"/>
      <c r="AB225" s="70">
        <f t="shared" ref="AB225" si="245">SUBTOTAL(1,AB202:AB224)</f>
        <v>0.29810958485638117</v>
      </c>
      <c r="AC225" s="70">
        <f t="shared" ref="AC225" si="246">SUBTOTAL(1,AC202:AC224)</f>
        <v>0.31304685244110531</v>
      </c>
      <c r="AD225" s="70">
        <f t="shared" ref="AD225" si="247">SUBTOTAL(1,AD202:AD224)</f>
        <v>0.19503982355411914</v>
      </c>
      <c r="AE225" s="70">
        <f t="shared" ref="AE225" si="248">SUBTOTAL(1,AE202:AE224)</f>
        <v>0.14206152824985949</v>
      </c>
      <c r="AF225" s="69"/>
      <c r="AG225" s="70">
        <f t="shared" ref="AG225" si="249">SUBTOTAL(1,AG202:AG224)</f>
        <v>5.706814105657964E-2</v>
      </c>
      <c r="AH225" s="70"/>
      <c r="AI225" s="70">
        <f t="shared" ref="AI225" si="250">SUBTOTAL(1,AI202:AI224)</f>
        <v>0.41692768614863274</v>
      </c>
      <c r="AJ225" s="70">
        <f t="shared" ref="AJ225" si="251">SUBTOTAL(1,AJ202:AJ224)</f>
        <v>0.27961645056661832</v>
      </c>
      <c r="AK225" s="70">
        <f t="shared" ref="AK225" si="252">SUBTOTAL(1,AK202:AK224)</f>
        <v>0.15646746931325356</v>
      </c>
      <c r="AL225" s="70">
        <f t="shared" ref="AL225" si="253">SUBTOTAL(1,AL202:AL224)</f>
        <v>8.9920252914915788E-2</v>
      </c>
      <c r="AM225" s="69"/>
      <c r="AN225" s="70">
        <f t="shared" ref="AN225" si="254">SUBTOTAL(1,AN202:AN224)</f>
        <v>2.2678752171444282E-2</v>
      </c>
      <c r="AO225" s="70"/>
      <c r="AP225" s="70">
        <f t="shared" ref="AP225" si="255">SUBTOTAL(1,AP202:AP224)</f>
        <v>0.32331845501403339</v>
      </c>
      <c r="AQ225" s="70">
        <f t="shared" ref="AQ225" si="256">SUBTOTAL(1,AQ202:AQ224)</f>
        <v>0.50748705544269146</v>
      </c>
      <c r="AR225" s="70">
        <f t="shared" ref="AR225" si="257">SUBTOTAL(1,AR202:AR224)</f>
        <v>7.1324376441561088E-2</v>
      </c>
      <c r="AS225" s="70">
        <f t="shared" ref="AS225" si="258">SUBTOTAL(1,AS202:AS224)</f>
        <v>7.5191360930269915E-2</v>
      </c>
    </row>
    <row r="226" spans="1:45">
      <c r="B226" s="28" t="s">
        <v>260</v>
      </c>
      <c r="C226" s="89" t="s">
        <v>261</v>
      </c>
      <c r="D226" s="30">
        <f t="shared" si="227"/>
        <v>1</v>
      </c>
      <c r="E226" s="5">
        <f>IF(시군구!$C226="","자료無",IF(시군구!$C226=0,0,시군구!D226/시군구!$C226))</f>
        <v>7.656065959952886E-2</v>
      </c>
      <c r="F226" s="5"/>
      <c r="G226" s="5">
        <f>IF(시군구!$C226="","자료無",IF(시군구!$C226=0,0,시군구!F226/시군구!$C226))</f>
        <v>0.29328621908127206</v>
      </c>
      <c r="H226" s="5">
        <f>IF(시군구!$C226="","자료無",IF(시군구!$C226=0,0,시군구!G226/시군구!$C226))</f>
        <v>0.35159010600706714</v>
      </c>
      <c r="I226" s="5">
        <f>IF(시군구!$C226="","자료無",IF(시군구!$C226=0,0,시군구!H226/시군구!$C226))</f>
        <v>0.21790341578327443</v>
      </c>
      <c r="J226" s="5">
        <f>IF(시군구!$C226="","자료無",IF(시군구!$C226=0,0,시군구!I226/시군구!$C226))</f>
        <v>6.065959952885748E-2</v>
      </c>
      <c r="K226" s="32">
        <f t="shared" si="228"/>
        <v>1</v>
      </c>
      <c r="L226" s="5">
        <f>IF(시군구!$J226="","자료無",IF(시군구!$J226=0,0,시군구!K226/시군구!$J226))</f>
        <v>0</v>
      </c>
      <c r="M226" s="5"/>
      <c r="N226" s="5">
        <f>IF(시군구!$J226="","자료無",IF(시군구!$J226=0,0,시군구!M226/시군구!$J226))</f>
        <v>0.23664122137404581</v>
      </c>
      <c r="O226" s="5">
        <f>IF(시군구!$J226="","자료無",IF(시군구!$J226=0,0,시군구!N226/시군구!$J226))</f>
        <v>0.44274809160305345</v>
      </c>
      <c r="P226" s="5">
        <f>IF(시군구!$J226="","자료無",IF(시군구!$J226=0,0,시군구!O226/시군구!$J226))</f>
        <v>0.21374045801526717</v>
      </c>
      <c r="Q226" s="5">
        <f>IF(시군구!$J226="","자료無",IF(시군구!$J226=0,0,시군구!P226/시군구!$J226))</f>
        <v>0.10687022900763359</v>
      </c>
      <c r="R226" s="32">
        <f t="shared" si="229"/>
        <v>1</v>
      </c>
      <c r="S226" s="5">
        <f>IF(시군구!$Q226="","자료無",IF(시군구!$Q226=0,0,시군구!R226/시군구!$Q226))</f>
        <v>7.4906367041198503E-3</v>
      </c>
      <c r="T226" s="5"/>
      <c r="U226" s="5">
        <f>IF(시군구!$Q226="","자료無",IF(시군구!$Q226=0,0,시군구!T226/시군구!$Q226))</f>
        <v>7.8651685393258425E-2</v>
      </c>
      <c r="V226" s="5">
        <f>IF(시군구!$Q226="","자료無",IF(시군구!$Q226=0,0,시군구!U226/시군구!$Q226))</f>
        <v>0.3146067415730337</v>
      </c>
      <c r="W226" s="5">
        <f>IF(시군구!$Q226="","자료無",IF(시군구!$Q226=0,0,시군구!V226/시군구!$Q226))</f>
        <v>0.34456928838951312</v>
      </c>
      <c r="X226" s="33">
        <f>IF(시군구!$Q226="","자료無",IF(시군구!$Q226=0,0,시군구!W226/시군구!$Q226))</f>
        <v>0.25468164794007492</v>
      </c>
      <c r="Y226" s="32">
        <f t="shared" si="230"/>
        <v>1</v>
      </c>
      <c r="Z226" s="5">
        <f>IF(시군구!$X226="","자료無",IF(시군구!$X226=0,0,시군구!Y226/시군구!$X226))</f>
        <v>7.724425887265135E-2</v>
      </c>
      <c r="AA226" s="5"/>
      <c r="AB226" s="5">
        <f>IF(시군구!$X226="","자료無",IF(시군구!$X226=0,0,시군구!AA226/시군구!$X226))</f>
        <v>0.26096033402922758</v>
      </c>
      <c r="AC226" s="5">
        <f>IF(시군구!$X226="","자료無",IF(시군구!$X226=0,0,시군구!AB226/시군구!$X226))</f>
        <v>0.3068893528183716</v>
      </c>
      <c r="AD226" s="5">
        <f>IF(시군구!$X226="","자료無",IF(시군구!$X226=0,0,시군구!AC226/시군구!$X226))</f>
        <v>0.26931106471816285</v>
      </c>
      <c r="AE226" s="5">
        <f>IF(시군구!$X226="","자료無",IF(시군구!$X226=0,0,시군구!AD226/시군구!$X226))</f>
        <v>8.5594989561586635E-2</v>
      </c>
      <c r="AF226" s="32">
        <f t="shared" si="231"/>
        <v>1</v>
      </c>
      <c r="AG226" s="5">
        <f>IF(시군구!$AE226="","자료無",IF(시군구!$AE226=0,0,시군구!AF226/시군구!$AE226))</f>
        <v>7.6923076923076927E-2</v>
      </c>
      <c r="AH226" s="5"/>
      <c r="AI226" s="5">
        <f>IF(시군구!$AE226="","자료無",IF(시군구!$AE226=0,0,시군구!AH226/시군구!$AE226))</f>
        <v>0.26923076923076922</v>
      </c>
      <c r="AJ226" s="5">
        <f>IF(시군구!$AE226="","자료無",IF(시군구!$AE226=0,0,시군구!AI226/시군구!$AE226))</f>
        <v>0.25</v>
      </c>
      <c r="AK226" s="5">
        <f>IF(시군구!$AE226="","자료無",IF(시군구!$AE226=0,0,시군구!AJ226/시군구!$AE226))</f>
        <v>0.30769230769230771</v>
      </c>
      <c r="AL226" s="5">
        <f>IF(시군구!$AE226="","자료無",IF(시군구!$AE226=0,0,시군구!AK226/시군구!$AE226))</f>
        <v>9.6153846153846159E-2</v>
      </c>
      <c r="AM226" s="32">
        <f t="shared" si="232"/>
        <v>1</v>
      </c>
      <c r="AN226" s="5">
        <f>IF(시군구!$AL226="","자료無",IF(시군구!$AL226=0,0,시군구!AM226/시군구!$AL226))</f>
        <v>6.7226890756302518E-2</v>
      </c>
      <c r="AO226" s="5"/>
      <c r="AP226" s="5">
        <f>IF(시군구!$AL226="","자료無",IF(시군구!$AL226=0,0,시군구!AO226/시군구!$AL226))</f>
        <v>0.29411764705882354</v>
      </c>
      <c r="AQ226" s="5">
        <f>IF(시군구!$AL226="","자료無",IF(시군구!$AL226=0,0,시군구!AP226/시군구!$AL226))</f>
        <v>0.31092436974789917</v>
      </c>
      <c r="AR226" s="5">
        <f>IF(시군구!$AL226="","자료無",IF(시군구!$AL226=0,0,시군구!AQ226/시군구!$AL226))</f>
        <v>0.26050420168067229</v>
      </c>
      <c r="AS226" s="5">
        <f>IF(시군구!$AL226="","자료無",IF(시군구!$AL226=0,0,시군구!AR226/시군구!$AL226))</f>
        <v>6.7226890756302518E-2</v>
      </c>
    </row>
    <row r="227" spans="1:45">
      <c r="B227" s="28" t="s">
        <v>260</v>
      </c>
      <c r="C227" s="89" t="s">
        <v>262</v>
      </c>
      <c r="D227" s="30">
        <f t="shared" si="227"/>
        <v>1</v>
      </c>
      <c r="E227" s="5">
        <f>IF(시군구!$C227="","자료無",IF(시군구!$C227=0,0,시군구!D227/시군구!$C227))</f>
        <v>8.5585585585585586E-2</v>
      </c>
      <c r="F227" s="5"/>
      <c r="G227" s="5">
        <f>IF(시군구!$C227="","자료無",IF(시군구!$C227=0,0,시군구!F227/시군구!$C227))</f>
        <v>0.28978978978978981</v>
      </c>
      <c r="H227" s="5">
        <f>IF(시군구!$C227="","자료無",IF(시군구!$C227=0,0,시군구!G227/시군구!$C227))</f>
        <v>0.28978978978978981</v>
      </c>
      <c r="I227" s="5">
        <f>IF(시군구!$C227="","자료無",IF(시군구!$C227=0,0,시군구!H227/시군구!$C227))</f>
        <v>0.23423423423423423</v>
      </c>
      <c r="J227" s="5">
        <f>IF(시군구!$C227="","자료無",IF(시군구!$C227=0,0,시군구!I227/시군구!$C227))</f>
        <v>0.1006006006006006</v>
      </c>
      <c r="K227" s="32">
        <f t="shared" si="228"/>
        <v>1</v>
      </c>
      <c r="L227" s="5">
        <f>IF(시군구!$J227="","자료無",IF(시군구!$J227=0,0,시군구!K227/시군구!$J227))</f>
        <v>0</v>
      </c>
      <c r="M227" s="5"/>
      <c r="N227" s="5">
        <f>IF(시군구!$J227="","자료無",IF(시군구!$J227=0,0,시군구!M227/시군구!$J227))</f>
        <v>0.125</v>
      </c>
      <c r="O227" s="5">
        <f>IF(시군구!$J227="","자료無",IF(시군구!$J227=0,0,시군구!N227/시군구!$J227))</f>
        <v>0.6071428571428571</v>
      </c>
      <c r="P227" s="5">
        <f>IF(시군구!$J227="","자료無",IF(시군구!$J227=0,0,시군구!O227/시군구!$J227))</f>
        <v>0.17857142857142858</v>
      </c>
      <c r="Q227" s="5">
        <f>IF(시군구!$J227="","자료無",IF(시군구!$J227=0,0,시군구!P227/시군구!$J227))</f>
        <v>8.9285714285714288E-2</v>
      </c>
      <c r="R227" s="32">
        <f t="shared" si="229"/>
        <v>1</v>
      </c>
      <c r="S227" s="5">
        <f>IF(시군구!$Q227="","자료無",IF(시군구!$Q227=0,0,시군구!R227/시군구!$Q227))</f>
        <v>8.6206896551724137E-3</v>
      </c>
      <c r="T227" s="5"/>
      <c r="U227" s="5">
        <f>IF(시군구!$Q227="","자료無",IF(시군구!$Q227=0,0,시군구!T227/시군구!$Q227))</f>
        <v>0.11206896551724138</v>
      </c>
      <c r="V227" s="5">
        <f>IF(시군구!$Q227="","자료無",IF(시군구!$Q227=0,0,시군구!U227/시군구!$Q227))</f>
        <v>0.36206896551724138</v>
      </c>
      <c r="W227" s="5">
        <f>IF(시군구!$Q227="","자료無",IF(시군구!$Q227=0,0,시군구!V227/시군구!$Q227))</f>
        <v>0.22413793103448276</v>
      </c>
      <c r="X227" s="33">
        <f>IF(시군구!$Q227="","자료無",IF(시군구!$Q227=0,0,시군구!W227/시군구!$Q227))</f>
        <v>0.29310344827586204</v>
      </c>
      <c r="Y227" s="32">
        <f t="shared" si="230"/>
        <v>0.99999999999999989</v>
      </c>
      <c r="Z227" s="5">
        <f>IF(시군구!$X227="","자료無",IF(시군구!$X227=0,0,시군구!Y227/시군구!$X227))</f>
        <v>7.3863636363636367E-2</v>
      </c>
      <c r="AA227" s="5"/>
      <c r="AB227" s="5">
        <f>IF(시군구!$X227="","자료無",IF(시군구!$X227=0,0,시군구!AA227/시군구!$X227))</f>
        <v>0.28977272727272729</v>
      </c>
      <c r="AC227" s="5">
        <f>IF(시군구!$X227="","자료無",IF(시군구!$X227=0,0,시군구!AB227/시군구!$X227))</f>
        <v>0.24431818181818182</v>
      </c>
      <c r="AD227" s="5">
        <f>IF(시군구!$X227="","자료無",IF(시군구!$X227=0,0,시군구!AC227/시군구!$X227))</f>
        <v>0.23295454545454544</v>
      </c>
      <c r="AE227" s="5">
        <f>IF(시군구!$X227="","자료無",IF(시군구!$X227=0,0,시군구!AD227/시군구!$X227))</f>
        <v>0.15909090909090909</v>
      </c>
      <c r="AF227" s="32">
        <f t="shared" si="231"/>
        <v>0.99999999999999989</v>
      </c>
      <c r="AG227" s="5">
        <f>IF(시군구!$AE227="","자료無",IF(시군구!$AE227=0,0,시군구!AF227/시군구!$AE227))</f>
        <v>5.6338028169014086E-2</v>
      </c>
      <c r="AH227" s="5"/>
      <c r="AI227" s="5">
        <f>IF(시군구!$AE227="","자료無",IF(시군구!$AE227=0,0,시군구!AH227/시군구!$AE227))</f>
        <v>0.40845070422535212</v>
      </c>
      <c r="AJ227" s="5">
        <f>IF(시군구!$AE227="","자료無",IF(시군구!$AE227=0,0,시군구!AI227/시군구!$AE227))</f>
        <v>0.22535211267605634</v>
      </c>
      <c r="AK227" s="5">
        <f>IF(시군구!$AE227="","자료無",IF(시군구!$AE227=0,0,시군구!AJ227/시군구!$AE227))</f>
        <v>0.19718309859154928</v>
      </c>
      <c r="AL227" s="5">
        <f>IF(시군구!$AE227="","자료無",IF(시군구!$AE227=0,0,시군구!AK227/시군구!$AE227))</f>
        <v>0.11267605633802817</v>
      </c>
      <c r="AM227" s="32">
        <f t="shared" si="232"/>
        <v>0.99999999999999989</v>
      </c>
      <c r="AN227" s="5">
        <f>IF(시군구!$AL227="","자료無",IF(시군구!$AL227=0,0,시군구!AM227/시군구!$AL227))</f>
        <v>3.5714285714285712E-2</v>
      </c>
      <c r="AO227" s="5"/>
      <c r="AP227" s="5">
        <f>IF(시군구!$AL227="","자료無",IF(시군구!$AL227=0,0,시군구!AO227/시군구!$AL227))</f>
        <v>0.25</v>
      </c>
      <c r="AQ227" s="5">
        <f>IF(시군구!$AL227="","자료無",IF(시군구!$AL227=0,0,시군구!AP227/시군구!$AL227))</f>
        <v>0.25</v>
      </c>
      <c r="AR227" s="5">
        <f>IF(시군구!$AL227="","자료無",IF(시군구!$AL227=0,0,시군구!AQ227/시군구!$AL227))</f>
        <v>0.35714285714285715</v>
      </c>
      <c r="AS227" s="5">
        <f>IF(시군구!$AL227="","자료無",IF(시군구!$AL227=0,0,시군구!AR227/시군구!$AL227))</f>
        <v>0.10714285714285714</v>
      </c>
    </row>
    <row r="228" spans="1:45">
      <c r="B228" s="28" t="s">
        <v>260</v>
      </c>
      <c r="C228" s="89" t="s">
        <v>263</v>
      </c>
      <c r="D228" s="30">
        <f t="shared" si="227"/>
        <v>1</v>
      </c>
      <c r="E228" s="5">
        <f>IF(시군구!$C228="","자료無",IF(시군구!$C228=0,0,시군구!D228/시군구!$C228))</f>
        <v>7.6923076923076927E-2</v>
      </c>
      <c r="F228" s="5"/>
      <c r="G228" s="5">
        <f>IF(시군구!$C228="","자료無",IF(시군구!$C228=0,0,시군구!F228/시군구!$C228))</f>
        <v>0.33618233618233617</v>
      </c>
      <c r="H228" s="5">
        <f>IF(시군구!$C228="","자료無",IF(시군구!$C228=0,0,시군구!G228/시군구!$C228))</f>
        <v>0.24786324786324787</v>
      </c>
      <c r="I228" s="5">
        <f>IF(시군구!$C228="","자료無",IF(시군구!$C228=0,0,시군구!H228/시군구!$C228))</f>
        <v>0.22792022792022792</v>
      </c>
      <c r="J228" s="5">
        <f>IF(시군구!$C228="","자료無",IF(시군구!$C228=0,0,시군구!I228/시군구!$C228))</f>
        <v>0.1111111111111111</v>
      </c>
      <c r="K228" s="32">
        <f t="shared" si="228"/>
        <v>1</v>
      </c>
      <c r="L228" s="5">
        <f>IF(시군구!$J228="","자료無",IF(시군구!$J228=0,0,시군구!K228/시군구!$J228))</f>
        <v>3.4482758620689655E-2</v>
      </c>
      <c r="M228" s="5"/>
      <c r="N228" s="5">
        <f>IF(시군구!$J228="","자료無",IF(시군구!$J228=0,0,시군구!M228/시군구!$J228))</f>
        <v>0.2413793103448276</v>
      </c>
      <c r="O228" s="5">
        <f>IF(시군구!$J228="","자료無",IF(시군구!$J228=0,0,시군구!N228/시군구!$J228))</f>
        <v>0.41379310344827586</v>
      </c>
      <c r="P228" s="5">
        <f>IF(시군구!$J228="","자료無",IF(시군구!$J228=0,0,시군구!O228/시군구!$J228))</f>
        <v>0.2413793103448276</v>
      </c>
      <c r="Q228" s="5">
        <f>IF(시군구!$J228="","자료無",IF(시군구!$J228=0,0,시군구!P228/시군구!$J228))</f>
        <v>6.8965517241379309E-2</v>
      </c>
      <c r="R228" s="32">
        <f t="shared" si="229"/>
        <v>1</v>
      </c>
      <c r="S228" s="5">
        <f>IF(시군구!$Q228="","자료無",IF(시군구!$Q228=0,0,시군구!R228/시군구!$Q228))</f>
        <v>1.6666666666666666E-2</v>
      </c>
      <c r="T228" s="5"/>
      <c r="U228" s="5">
        <f>IF(시군구!$Q228="","자료無",IF(시군구!$Q228=0,0,시군구!T228/시군구!$Q228))</f>
        <v>0.11666666666666667</v>
      </c>
      <c r="V228" s="5">
        <f>IF(시군구!$Q228="","자료無",IF(시군구!$Q228=0,0,시군구!U228/시군구!$Q228))</f>
        <v>0.33333333333333331</v>
      </c>
      <c r="W228" s="5">
        <f>IF(시군구!$Q228="","자료無",IF(시군구!$Q228=0,0,시군구!V228/시군구!$Q228))</f>
        <v>0.28333333333333333</v>
      </c>
      <c r="X228" s="33">
        <f>IF(시군구!$Q228="","자료無",IF(시군구!$Q228=0,0,시군구!W228/시군구!$Q228))</f>
        <v>0.25</v>
      </c>
      <c r="Y228" s="32">
        <f t="shared" si="230"/>
        <v>1</v>
      </c>
      <c r="Z228" s="5">
        <f>IF(시군구!$X228="","자료無",IF(시군구!$X228=0,0,시군구!Y228/시군구!$X228))</f>
        <v>6.9306930693069313E-2</v>
      </c>
      <c r="AA228" s="5"/>
      <c r="AB228" s="5">
        <f>IF(시군구!$X228="","자료無",IF(시군구!$X228=0,0,시군구!AA228/시군구!$X228))</f>
        <v>0.21782178217821782</v>
      </c>
      <c r="AC228" s="5">
        <f>IF(시군구!$X228="","자료無",IF(시군구!$X228=0,0,시군구!AB228/시군구!$X228))</f>
        <v>0.33663366336633666</v>
      </c>
      <c r="AD228" s="5">
        <f>IF(시군구!$X228="","자료無",IF(시군구!$X228=0,0,시군구!AC228/시군구!$X228))</f>
        <v>0.25742574257425743</v>
      </c>
      <c r="AE228" s="5">
        <f>IF(시군구!$X228="","자료無",IF(시군구!$X228=0,0,시군구!AD228/시군구!$X228))</f>
        <v>0.11881188118811881</v>
      </c>
      <c r="AF228" s="32">
        <f t="shared" si="231"/>
        <v>1</v>
      </c>
      <c r="AG228" s="5">
        <f>IF(시군구!$AE228="","자료無",IF(시군구!$AE228=0,0,시군구!AF228/시군구!$AE228))</f>
        <v>3.8461538461538464E-2</v>
      </c>
      <c r="AH228" s="5"/>
      <c r="AI228" s="5">
        <f>IF(시군구!$AE228="","자료無",IF(시군구!$AE228=0,0,시군구!AH228/시군구!$AE228))</f>
        <v>0.34615384615384615</v>
      </c>
      <c r="AJ228" s="5">
        <f>IF(시군구!$AE228="","자료無",IF(시군구!$AE228=0,0,시군구!AI228/시군구!$AE228))</f>
        <v>0.23076923076923078</v>
      </c>
      <c r="AK228" s="5">
        <f>IF(시군구!$AE228="","자료無",IF(시군구!$AE228=0,0,시군구!AJ228/시군구!$AE228))</f>
        <v>0.19230769230769232</v>
      </c>
      <c r="AL228" s="5">
        <f>IF(시군구!$AE228="","자료無",IF(시군구!$AE228=0,0,시군구!AK228/시군구!$AE228))</f>
        <v>0.19230769230769232</v>
      </c>
      <c r="AM228" s="32">
        <f t="shared" si="232"/>
        <v>0.99999999999999989</v>
      </c>
      <c r="AN228" s="5">
        <f>IF(시군구!$AL228="","자료無",IF(시군구!$AL228=0,0,시군구!AM228/시군구!$AL228))</f>
        <v>2.564102564102564E-2</v>
      </c>
      <c r="AO228" s="5"/>
      <c r="AP228" s="5">
        <f>IF(시군구!$AL228="","자료無",IF(시군구!$AL228=0,0,시군구!AO228/시군구!$AL228))</f>
        <v>0.20512820512820512</v>
      </c>
      <c r="AQ228" s="5">
        <f>IF(시군구!$AL228="","자료無",IF(시군구!$AL228=0,0,시군구!AP228/시군구!$AL228))</f>
        <v>0.41025641025641024</v>
      </c>
      <c r="AR228" s="5">
        <f>IF(시군구!$AL228="","자료無",IF(시군구!$AL228=0,0,시군구!AQ228/시군구!$AL228))</f>
        <v>0.25641025641025639</v>
      </c>
      <c r="AS228" s="5">
        <f>IF(시군구!$AL228="","자료無",IF(시군구!$AL228=0,0,시군구!AR228/시군구!$AL228))</f>
        <v>0.10256410256410256</v>
      </c>
    </row>
    <row r="229" spans="1:45">
      <c r="B229" s="28" t="s">
        <v>260</v>
      </c>
      <c r="C229" s="89" t="s">
        <v>264</v>
      </c>
      <c r="D229" s="30">
        <f t="shared" si="227"/>
        <v>0.99999999999999989</v>
      </c>
      <c r="E229" s="5">
        <f>IF(시군구!$C229="","자료無",IF(시군구!$C229=0,0,시군구!D229/시군구!$C229))</f>
        <v>8.3798882681564241E-2</v>
      </c>
      <c r="F229" s="5"/>
      <c r="G229" s="5">
        <f>IF(시군구!$C229="","자료無",IF(시군구!$C229=0,0,시군구!F229/시군구!$C229))</f>
        <v>0.33519553072625696</v>
      </c>
      <c r="H229" s="5">
        <f>IF(시군구!$C229="","자료無",IF(시군구!$C229=0,0,시군구!G229/시군구!$C229))</f>
        <v>0.29329608938547486</v>
      </c>
      <c r="I229" s="5">
        <f>IF(시군구!$C229="","자료無",IF(시군구!$C229=0,0,시군구!H229/시군구!$C229))</f>
        <v>0.19553072625698323</v>
      </c>
      <c r="J229" s="5">
        <f>IF(시군구!$C229="","자료無",IF(시군구!$C229=0,0,시군구!I229/시군구!$C229))</f>
        <v>9.217877094972067E-2</v>
      </c>
      <c r="K229" s="32">
        <f t="shared" si="228"/>
        <v>0.99999999999999989</v>
      </c>
      <c r="L229" s="5">
        <f>IF(시군구!$J229="","자료無",IF(시군구!$J229=0,0,시군구!K229/시군구!$J229))</f>
        <v>0</v>
      </c>
      <c r="M229" s="5"/>
      <c r="N229" s="5">
        <f>IF(시군구!$J229="","자료無",IF(시군구!$J229=0,0,시군구!M229/시군구!$J229))</f>
        <v>0.31034482758620691</v>
      </c>
      <c r="O229" s="5">
        <f>IF(시군구!$J229="","자료無",IF(시군구!$J229=0,0,시군구!N229/시군구!$J229))</f>
        <v>0.55172413793103448</v>
      </c>
      <c r="P229" s="5">
        <f>IF(시군구!$J229="","자료無",IF(시군구!$J229=0,0,시군구!O229/시군구!$J229))</f>
        <v>3.4482758620689655E-2</v>
      </c>
      <c r="Q229" s="5">
        <f>IF(시군구!$J229="","자료無",IF(시군구!$J229=0,0,시군구!P229/시군구!$J229))</f>
        <v>0.10344827586206896</v>
      </c>
      <c r="R229" s="32">
        <f t="shared" si="229"/>
        <v>1</v>
      </c>
      <c r="S229" s="5">
        <f>IF(시군구!$Q229="","자료無",IF(시군구!$Q229=0,0,시군구!R229/시군구!$Q229))</f>
        <v>0</v>
      </c>
      <c r="T229" s="5"/>
      <c r="U229" s="5">
        <f>IF(시군구!$Q229="","자료無",IF(시군구!$Q229=0,0,시군구!T229/시군구!$Q229))</f>
        <v>0.14035087719298245</v>
      </c>
      <c r="V229" s="5">
        <f>IF(시군구!$Q229="","자료無",IF(시군구!$Q229=0,0,시군구!U229/시군구!$Q229))</f>
        <v>0.42105263157894735</v>
      </c>
      <c r="W229" s="5">
        <f>IF(시군구!$Q229="","자료無",IF(시군구!$Q229=0,0,시군구!V229/시군구!$Q229))</f>
        <v>0.31578947368421051</v>
      </c>
      <c r="X229" s="33">
        <f>IF(시군구!$Q229="","자료無",IF(시군구!$Q229=0,0,시군구!W229/시군구!$Q229))</f>
        <v>0.12280701754385964</v>
      </c>
      <c r="Y229" s="32">
        <f t="shared" si="230"/>
        <v>1</v>
      </c>
      <c r="Z229" s="5">
        <f>IF(시군구!$X229="","자료無",IF(시군구!$X229=0,0,시군구!Y229/시군구!$X229))</f>
        <v>6.0344827586206899E-2</v>
      </c>
      <c r="AA229" s="5"/>
      <c r="AB229" s="5">
        <f>IF(시군구!$X229="","자료無",IF(시군구!$X229=0,0,시군구!AA229/시군구!$X229))</f>
        <v>0.32758620689655171</v>
      </c>
      <c r="AC229" s="5">
        <f>IF(시군구!$X229="","자료無",IF(시군구!$X229=0,0,시군구!AB229/시군구!$X229))</f>
        <v>0.31896551724137934</v>
      </c>
      <c r="AD229" s="5">
        <f>IF(시군구!$X229="","자료無",IF(시군구!$X229=0,0,시군구!AC229/시군구!$X229))</f>
        <v>0.22413793103448276</v>
      </c>
      <c r="AE229" s="5">
        <f>IF(시군구!$X229="","자료無",IF(시군구!$X229=0,0,시군구!AD229/시군구!$X229))</f>
        <v>6.8965517241379309E-2</v>
      </c>
      <c r="AF229" s="32">
        <f t="shared" si="231"/>
        <v>1.0000000000000002</v>
      </c>
      <c r="AG229" s="5">
        <f>IF(시군구!$AE229="","자료無",IF(시군구!$AE229=0,0,시군구!AF229/시군구!$AE229))</f>
        <v>5.5555555555555552E-2</v>
      </c>
      <c r="AH229" s="5"/>
      <c r="AI229" s="5">
        <f>IF(시군구!$AE229="","자료無",IF(시군구!$AE229=0,0,시군구!AH229/시군구!$AE229))</f>
        <v>0.61111111111111116</v>
      </c>
      <c r="AJ229" s="5">
        <f>IF(시군구!$AE229="","자료無",IF(시군구!$AE229=0,0,시군구!AI229/시군구!$AE229))</f>
        <v>8.3333333333333329E-2</v>
      </c>
      <c r="AK229" s="5">
        <f>IF(시군구!$AE229="","자료無",IF(시군구!$AE229=0,0,시군구!AJ229/시군구!$AE229))</f>
        <v>8.3333333333333329E-2</v>
      </c>
      <c r="AL229" s="5">
        <f>IF(시군구!$AE229="","자료無",IF(시군구!$AE229=0,0,시군구!AK229/시군구!$AE229))</f>
        <v>0.16666666666666666</v>
      </c>
      <c r="AM229" s="32">
        <f t="shared" si="232"/>
        <v>1</v>
      </c>
      <c r="AN229" s="5">
        <f>IF(시군구!$AL229="","자료無",IF(시군구!$AL229=0,0,시군구!AM229/시군구!$AL229))</f>
        <v>3.5714285714285712E-2</v>
      </c>
      <c r="AO229" s="5"/>
      <c r="AP229" s="5">
        <f>IF(시군구!$AL229="","자료無",IF(시군구!$AL229=0,0,시군구!AO229/시군구!$AL229))</f>
        <v>0.39285714285714285</v>
      </c>
      <c r="AQ229" s="5">
        <f>IF(시군구!$AL229="","자료無",IF(시군구!$AL229=0,0,시군구!AP229/시군구!$AL229))</f>
        <v>0.42857142857142855</v>
      </c>
      <c r="AR229" s="5">
        <f>IF(시군구!$AL229="","자료無",IF(시군구!$AL229=0,0,시군구!AQ229/시군구!$AL229))</f>
        <v>0</v>
      </c>
      <c r="AS229" s="5">
        <f>IF(시군구!$AL229="","자료無",IF(시군구!$AL229=0,0,시군구!AR229/시군구!$AL229))</f>
        <v>0.14285714285714285</v>
      </c>
    </row>
    <row r="230" spans="1:45">
      <c r="B230" s="28" t="s">
        <v>260</v>
      </c>
      <c r="C230" s="89" t="s">
        <v>265</v>
      </c>
      <c r="D230" s="30">
        <f t="shared" si="227"/>
        <v>1</v>
      </c>
      <c r="E230" s="5">
        <f>IF(시군구!$C230="","자료無",IF(시군구!$C230=0,0,시군구!D230/시군구!$C230))</f>
        <v>3.9603960396039604E-2</v>
      </c>
      <c r="F230" s="5"/>
      <c r="G230" s="5">
        <f>IF(시군구!$C230="","자료無",IF(시군구!$C230=0,0,시군구!F230/시군구!$C230))</f>
        <v>0.22574257425742575</v>
      </c>
      <c r="H230" s="5">
        <f>IF(시군구!$C230="","자료無",IF(시군구!$C230=0,0,시군구!G230/시군구!$C230))</f>
        <v>0.29504950495049503</v>
      </c>
      <c r="I230" s="5">
        <f>IF(시군구!$C230="","자료無",IF(시군구!$C230=0,0,시군구!H230/시군구!$C230))</f>
        <v>0.26336633663366338</v>
      </c>
      <c r="J230" s="5">
        <f>IF(시군구!$C230="","자료無",IF(시군구!$C230=0,0,시군구!I230/시군구!$C230))</f>
        <v>0.17623762376237623</v>
      </c>
      <c r="K230" s="32">
        <f t="shared" si="228"/>
        <v>1</v>
      </c>
      <c r="L230" s="5">
        <f>IF(시군구!$J230="","자료無",IF(시군구!$J230=0,0,시군구!K230/시군구!$J230))</f>
        <v>0</v>
      </c>
      <c r="M230" s="5"/>
      <c r="N230" s="5">
        <f>IF(시군구!$J230="","자료無",IF(시군구!$J230=0,0,시군구!M230/시군구!$J230))</f>
        <v>8.771929824561403E-2</v>
      </c>
      <c r="O230" s="5">
        <f>IF(시군구!$J230="","자료無",IF(시군구!$J230=0,0,시군구!N230/시군구!$J230))</f>
        <v>0.56140350877192979</v>
      </c>
      <c r="P230" s="5">
        <f>IF(시군구!$J230="","자료無",IF(시군구!$J230=0,0,시군구!O230/시군구!$J230))</f>
        <v>0.21052631578947367</v>
      </c>
      <c r="Q230" s="5">
        <f>IF(시군구!$J230="","자료無",IF(시군구!$J230=0,0,시군구!P230/시군구!$J230))</f>
        <v>0.14035087719298245</v>
      </c>
      <c r="R230" s="32">
        <f t="shared" si="229"/>
        <v>1</v>
      </c>
      <c r="S230" s="5">
        <f>IF(시군구!$Q230="","자료無",IF(시군구!$Q230=0,0,시군구!R230/시군구!$Q230))</f>
        <v>0</v>
      </c>
      <c r="T230" s="5"/>
      <c r="U230" s="5">
        <f>IF(시군구!$Q230="","자료無",IF(시군구!$Q230=0,0,시군구!T230/시군구!$Q230))</f>
        <v>4.065040650406504E-2</v>
      </c>
      <c r="V230" s="5">
        <f>IF(시군구!$Q230="","자료無",IF(시군구!$Q230=0,0,시군구!U230/시군구!$Q230))</f>
        <v>0.30894308943089432</v>
      </c>
      <c r="W230" s="5">
        <f>IF(시군구!$Q230="","자료無",IF(시군구!$Q230=0,0,시군구!V230/시군구!$Q230))</f>
        <v>0.17886178861788618</v>
      </c>
      <c r="X230" s="33">
        <f>IF(시군구!$Q230="","자료無",IF(시군구!$Q230=0,0,시군구!W230/시군구!$Q230))</f>
        <v>0.47154471544715448</v>
      </c>
      <c r="Y230" s="32">
        <f t="shared" si="230"/>
        <v>1</v>
      </c>
      <c r="Z230" s="5">
        <f>IF(시군구!$X230="","자료無",IF(시군구!$X230=0,0,시군구!Y230/시군구!$X230))</f>
        <v>3.5353535353535352E-2</v>
      </c>
      <c r="AA230" s="5"/>
      <c r="AB230" s="5">
        <f>IF(시군구!$X230="","자료無",IF(시군구!$X230=0,0,시군구!AA230/시군구!$X230))</f>
        <v>0.24242424242424243</v>
      </c>
      <c r="AC230" s="5">
        <f>IF(시군구!$X230="","자료無",IF(시군구!$X230=0,0,시군구!AB230/시군구!$X230))</f>
        <v>0.40909090909090912</v>
      </c>
      <c r="AD230" s="5">
        <f>IF(시군구!$X230="","자료無",IF(시군구!$X230=0,0,시군구!AC230/시군구!$X230))</f>
        <v>0.24242424242424243</v>
      </c>
      <c r="AE230" s="5">
        <f>IF(시군구!$X230="","자료無",IF(시군구!$X230=0,0,시군구!AD230/시군구!$X230))</f>
        <v>7.0707070707070704E-2</v>
      </c>
      <c r="AF230" s="32">
        <f t="shared" si="231"/>
        <v>1</v>
      </c>
      <c r="AG230" s="5">
        <f>IF(시군구!$AE230="","자료無",IF(시군구!$AE230=0,0,시군구!AF230/시군구!$AE230))</f>
        <v>0</v>
      </c>
      <c r="AH230" s="5"/>
      <c r="AI230" s="5">
        <f>IF(시군구!$AE230="","자료無",IF(시군구!$AE230=0,0,시군구!AH230/시군구!$AE230))</f>
        <v>6.25E-2</v>
      </c>
      <c r="AJ230" s="5">
        <f>IF(시군구!$AE230="","자료無",IF(시군구!$AE230=0,0,시군구!AI230/시군구!$AE230))</f>
        <v>0.46875</v>
      </c>
      <c r="AK230" s="5">
        <f>IF(시군구!$AE230="","자료無",IF(시군구!$AE230=0,0,시군구!AJ230/시군구!$AE230))</f>
        <v>0.375</v>
      </c>
      <c r="AL230" s="5">
        <f>IF(시군구!$AE230="","자료無",IF(시군구!$AE230=0,0,시군구!AK230/시군구!$AE230))</f>
        <v>9.375E-2</v>
      </c>
      <c r="AM230" s="32">
        <f t="shared" si="232"/>
        <v>0.99999999999999989</v>
      </c>
      <c r="AN230" s="5">
        <f>IF(시군구!$AL230="","자료無",IF(시군구!$AL230=0,0,시군구!AM230/시군구!$AL230))</f>
        <v>0</v>
      </c>
      <c r="AO230" s="5"/>
      <c r="AP230" s="5">
        <f>IF(시군구!$AL230="","자료無",IF(시군구!$AL230=0,0,시군구!AO230/시군구!$AL230))</f>
        <v>0.13636363636363635</v>
      </c>
      <c r="AQ230" s="5">
        <f>IF(시군구!$AL230="","자료無",IF(시군구!$AL230=0,0,시군구!AP230/시군구!$AL230))</f>
        <v>0.25</v>
      </c>
      <c r="AR230" s="5">
        <f>IF(시군구!$AL230="","자료無",IF(시군구!$AL230=0,0,시군구!AQ230/시군구!$AL230))</f>
        <v>0.45454545454545453</v>
      </c>
      <c r="AS230" s="5">
        <f>IF(시군구!$AL230="","자료無",IF(시군구!$AL230=0,0,시군구!AR230/시군구!$AL230))</f>
        <v>0.15909090909090909</v>
      </c>
    </row>
    <row r="231" spans="1:45">
      <c r="B231" s="28" t="s">
        <v>260</v>
      </c>
      <c r="C231" s="89" t="s">
        <v>266</v>
      </c>
      <c r="D231" s="30">
        <f t="shared" si="227"/>
        <v>0.99999999999999989</v>
      </c>
      <c r="E231" s="5">
        <f>IF(시군구!$C231="","자료無",IF(시군구!$C231=0,0,시군구!D231/시군구!$C231))</f>
        <v>9.2838196286472149E-2</v>
      </c>
      <c r="F231" s="5"/>
      <c r="G231" s="5">
        <f>IF(시군구!$C231="","자료無",IF(시군구!$C231=0,0,시군구!F231/시군구!$C231))</f>
        <v>0.33687002652519893</v>
      </c>
      <c r="H231" s="5">
        <f>IF(시군구!$C231="","자료無",IF(시군구!$C231=0,0,시군구!G231/시군구!$C231))</f>
        <v>0.30238726790450926</v>
      </c>
      <c r="I231" s="5">
        <f>IF(시군구!$C231="","자료無",IF(시군구!$C231=0,0,시군구!H231/시군구!$C231))</f>
        <v>0.17241379310344829</v>
      </c>
      <c r="J231" s="5">
        <f>IF(시군구!$C231="","자료無",IF(시군구!$C231=0,0,시군구!I231/시군구!$C231))</f>
        <v>9.5490716180371346E-2</v>
      </c>
      <c r="K231" s="32">
        <f t="shared" si="228"/>
        <v>1</v>
      </c>
      <c r="L231" s="5">
        <f>IF(시군구!$J231="","자료無",IF(시군구!$J231=0,0,시군구!K231/시군구!$J231))</f>
        <v>0</v>
      </c>
      <c r="M231" s="5"/>
      <c r="N231" s="5">
        <f>IF(시군구!$J231="","자료無",IF(시군구!$J231=0,0,시군구!M231/시군구!$J231))</f>
        <v>0.1891891891891892</v>
      </c>
      <c r="O231" s="5">
        <f>IF(시군구!$J231="","자료無",IF(시군구!$J231=0,0,시군구!N231/시군구!$J231))</f>
        <v>0.35135135135135137</v>
      </c>
      <c r="P231" s="5">
        <f>IF(시군구!$J231="","자료無",IF(시군구!$J231=0,0,시군구!O231/시군구!$J231))</f>
        <v>0.40540540540540543</v>
      </c>
      <c r="Q231" s="5">
        <f>IF(시군구!$J231="","자료無",IF(시군구!$J231=0,0,시군구!P231/시군구!$J231))</f>
        <v>5.4054054054054057E-2</v>
      </c>
      <c r="R231" s="32">
        <f t="shared" si="229"/>
        <v>1</v>
      </c>
      <c r="S231" s="5">
        <f>IF(시군구!$Q231="","자료無",IF(시군구!$Q231=0,0,시군구!R231/시군구!$Q231))</f>
        <v>0</v>
      </c>
      <c r="T231" s="5"/>
      <c r="U231" s="5">
        <f>IF(시군구!$Q231="","자료無",IF(시군구!$Q231=0,0,시군구!T231/시군구!$Q231))</f>
        <v>0.10606060606060606</v>
      </c>
      <c r="V231" s="5">
        <f>IF(시군구!$Q231="","자료無",IF(시군구!$Q231=0,0,시군구!U231/시군구!$Q231))</f>
        <v>0.36363636363636365</v>
      </c>
      <c r="W231" s="5">
        <f>IF(시군구!$Q231="","자료無",IF(시군구!$Q231=0,0,시군구!V231/시군구!$Q231))</f>
        <v>0.33333333333333331</v>
      </c>
      <c r="X231" s="33">
        <f>IF(시군구!$Q231="","자료無",IF(시군구!$Q231=0,0,시군구!W231/시군구!$Q231))</f>
        <v>0.19696969696969696</v>
      </c>
      <c r="Y231" s="32">
        <f t="shared" si="230"/>
        <v>1</v>
      </c>
      <c r="Z231" s="5">
        <f>IF(시군구!$X231="","자료無",IF(시군구!$X231=0,0,시군구!Y231/시군구!$X231))</f>
        <v>4.0983606557377046E-2</v>
      </c>
      <c r="AA231" s="5"/>
      <c r="AB231" s="5">
        <f>IF(시군구!$X231="","자료無",IF(시군구!$X231=0,0,시군구!AA231/시군구!$X231))</f>
        <v>0.23770491803278687</v>
      </c>
      <c r="AC231" s="5">
        <f>IF(시군구!$X231="","자료無",IF(시군구!$X231=0,0,시군구!AB231/시군구!$X231))</f>
        <v>0.26229508196721313</v>
      </c>
      <c r="AD231" s="5">
        <f>IF(시군구!$X231="","자료無",IF(시군구!$X231=0,0,시군구!AC231/시군구!$X231))</f>
        <v>0.4098360655737705</v>
      </c>
      <c r="AE231" s="5">
        <f>IF(시군구!$X231="","자료無",IF(시군구!$X231=0,0,시군구!AD231/시군구!$X231))</f>
        <v>4.9180327868852458E-2</v>
      </c>
      <c r="AF231" s="32">
        <f t="shared" si="231"/>
        <v>1</v>
      </c>
      <c r="AG231" s="5">
        <f>IF(시군구!$AE231="","자료無",IF(시군구!$AE231=0,0,시군구!AF231/시군구!$AE231))</f>
        <v>8.1632653061224483E-2</v>
      </c>
      <c r="AH231" s="5"/>
      <c r="AI231" s="5">
        <f>IF(시군구!$AE231="","자료無",IF(시군구!$AE231=0,0,시군구!AH231/시군구!$AE231))</f>
        <v>0.30612244897959184</v>
      </c>
      <c r="AJ231" s="5">
        <f>IF(시군구!$AE231="","자료無",IF(시군구!$AE231=0,0,시군구!AI231/시군구!$AE231))</f>
        <v>0.34693877551020408</v>
      </c>
      <c r="AK231" s="5">
        <f>IF(시군구!$AE231="","자료無",IF(시군구!$AE231=0,0,시군구!AJ231/시군구!$AE231))</f>
        <v>0.26530612244897961</v>
      </c>
      <c r="AL231" s="5">
        <f>IF(시군구!$AE231="","자료無",IF(시군구!$AE231=0,0,시군구!AK231/시군구!$AE231))</f>
        <v>0</v>
      </c>
      <c r="AM231" s="32">
        <f t="shared" si="232"/>
        <v>1</v>
      </c>
      <c r="AN231" s="5">
        <f>IF(시군구!$AL231="","자료無",IF(시군구!$AL231=0,0,시군구!AM231/시군구!$AL231))</f>
        <v>0</v>
      </c>
      <c r="AO231" s="5"/>
      <c r="AP231" s="5">
        <f>IF(시군구!$AL231="","자료無",IF(시군구!$AL231=0,0,시군구!AO231/시군구!$AL231))</f>
        <v>0.24242424242424243</v>
      </c>
      <c r="AQ231" s="5">
        <f>IF(시군구!$AL231="","자료無",IF(시군구!$AL231=0,0,시군구!AP231/시군구!$AL231))</f>
        <v>0.24242424242424243</v>
      </c>
      <c r="AR231" s="5">
        <f>IF(시군구!$AL231="","자료無",IF(시군구!$AL231=0,0,시군구!AQ231/시군구!$AL231))</f>
        <v>0.51515151515151514</v>
      </c>
      <c r="AS231" s="5">
        <f>IF(시군구!$AL231="","자료無",IF(시군구!$AL231=0,0,시군구!AR231/시군구!$AL231))</f>
        <v>0</v>
      </c>
    </row>
    <row r="232" spans="1:45">
      <c r="B232" s="28" t="s">
        <v>260</v>
      </c>
      <c r="C232" s="89" t="s">
        <v>267</v>
      </c>
      <c r="D232" s="30">
        <f t="shared" si="227"/>
        <v>1</v>
      </c>
      <c r="E232" s="5">
        <f>IF(시군구!$C232="","자료無",IF(시군구!$C232=0,0,시군구!D232/시군구!$C232))</f>
        <v>9.0308370044052858E-2</v>
      </c>
      <c r="F232" s="5"/>
      <c r="G232" s="5">
        <f>IF(시군구!$C232="","자료無",IF(시군구!$C232=0,0,시군구!F232/시군구!$C232))</f>
        <v>0.30616740088105726</v>
      </c>
      <c r="H232" s="5">
        <f>IF(시군구!$C232="","자료無",IF(시군구!$C232=0,0,시군구!G232/시군구!$C232))</f>
        <v>0.29295154185022027</v>
      </c>
      <c r="I232" s="5">
        <f>IF(시군구!$C232="","자료無",IF(시군구!$C232=0,0,시군구!H232/시군구!$C232))</f>
        <v>0.24889867841409691</v>
      </c>
      <c r="J232" s="5">
        <f>IF(시군구!$C232="","자료無",IF(시군구!$C232=0,0,시군구!I232/시군구!$C232))</f>
        <v>6.1674008810572688E-2</v>
      </c>
      <c r="K232" s="32">
        <f t="shared" si="228"/>
        <v>0.99999999999999989</v>
      </c>
      <c r="L232" s="5">
        <f>IF(시군구!$J232="","자료無",IF(시군구!$J232=0,0,시군구!K232/시군구!$J232))</f>
        <v>0</v>
      </c>
      <c r="M232" s="5"/>
      <c r="N232" s="5">
        <f>IF(시군구!$J232="","자료無",IF(시군구!$J232=0,0,시군구!M232/시군구!$J232))</f>
        <v>0.25641025641025639</v>
      </c>
      <c r="O232" s="5">
        <f>IF(시군구!$J232="","자료無",IF(시군구!$J232=0,0,시군구!N232/시군구!$J232))</f>
        <v>0.41025641025641024</v>
      </c>
      <c r="P232" s="5">
        <f>IF(시군구!$J232="","자료無",IF(시군구!$J232=0,0,시군구!O232/시군구!$J232))</f>
        <v>0.23076923076923078</v>
      </c>
      <c r="Q232" s="5">
        <f>IF(시군구!$J232="","자료無",IF(시군구!$J232=0,0,시군구!P232/시군구!$J232))</f>
        <v>0.10256410256410256</v>
      </c>
      <c r="R232" s="32">
        <f t="shared" si="229"/>
        <v>0.99999999999999989</v>
      </c>
      <c r="S232" s="5">
        <f>IF(시군구!$Q232="","자료無",IF(시군구!$Q232=0,0,시군구!R232/시군구!$Q232))</f>
        <v>0</v>
      </c>
      <c r="T232" s="5"/>
      <c r="U232" s="5">
        <f>IF(시군구!$Q232="","자료無",IF(시군구!$Q232=0,0,시군구!T232/시군구!$Q232))</f>
        <v>0.13043478260869565</v>
      </c>
      <c r="V232" s="5">
        <f>IF(시군구!$Q232="","자료無",IF(시군구!$Q232=0,0,시군구!U232/시군구!$Q232))</f>
        <v>0.36231884057971014</v>
      </c>
      <c r="W232" s="5">
        <f>IF(시군구!$Q232="","자료無",IF(시군구!$Q232=0,0,시군구!V232/시군구!$Q232))</f>
        <v>0.18840579710144928</v>
      </c>
      <c r="X232" s="33">
        <f>IF(시군구!$Q232="","자료無",IF(시군구!$Q232=0,0,시군구!W232/시군구!$Q232))</f>
        <v>0.3188405797101449</v>
      </c>
      <c r="Y232" s="32">
        <f t="shared" si="230"/>
        <v>0.99999999999999989</v>
      </c>
      <c r="Z232" s="5">
        <f>IF(시군구!$X232="","자료無",IF(시군구!$X232=0,0,시군구!Y232/시군구!$X232))</f>
        <v>4.6666666666666669E-2</v>
      </c>
      <c r="AA232" s="5"/>
      <c r="AB232" s="5">
        <f>IF(시군구!$X232="","자료無",IF(시군구!$X232=0,0,시군구!AA232/시군구!$X232))</f>
        <v>0.21333333333333335</v>
      </c>
      <c r="AC232" s="5">
        <f>IF(시군구!$X232="","자료無",IF(시군구!$X232=0,0,시군구!AB232/시군구!$X232))</f>
        <v>0.33333333333333331</v>
      </c>
      <c r="AD232" s="5">
        <f>IF(시군구!$X232="","자료無",IF(시군구!$X232=0,0,시군구!AC232/시군구!$X232))</f>
        <v>0.24</v>
      </c>
      <c r="AE232" s="5">
        <f>IF(시군구!$X232="","자료無",IF(시군구!$X232=0,0,시군구!AD232/시군구!$X232))</f>
        <v>0.16666666666666666</v>
      </c>
      <c r="AF232" s="32">
        <f t="shared" si="231"/>
        <v>1</v>
      </c>
      <c r="AG232" s="5">
        <f>IF(시군구!$AE232="","자료無",IF(시군구!$AE232=0,0,시군구!AF232/시군구!$AE232))</f>
        <v>7.3170731707317069E-2</v>
      </c>
      <c r="AH232" s="5"/>
      <c r="AI232" s="5">
        <f>IF(시군구!$AE232="","자료無",IF(시군구!$AE232=0,0,시군구!AH232/시군구!$AE232))</f>
        <v>0.43902439024390244</v>
      </c>
      <c r="AJ232" s="5">
        <f>IF(시군구!$AE232="","자료無",IF(시군구!$AE232=0,0,시군구!AI232/시군구!$AE232))</f>
        <v>0.31707317073170732</v>
      </c>
      <c r="AK232" s="5">
        <f>IF(시군구!$AE232="","자료無",IF(시군구!$AE232=0,0,시군구!AJ232/시군구!$AE232))</f>
        <v>0.12195121951219512</v>
      </c>
      <c r="AL232" s="5">
        <f>IF(시군구!$AE232="","자료無",IF(시군구!$AE232=0,0,시군구!AK232/시군구!$AE232))</f>
        <v>4.878048780487805E-2</v>
      </c>
      <c r="AM232" s="32">
        <f t="shared" si="232"/>
        <v>1</v>
      </c>
      <c r="AN232" s="5">
        <f>IF(시군구!$AL232="","자료無",IF(시군구!$AL232=0,0,시군구!AM232/시군구!$AL232))</f>
        <v>4.5454545454545456E-2</v>
      </c>
      <c r="AO232" s="5"/>
      <c r="AP232" s="5">
        <f>IF(시군구!$AL232="","자료無",IF(시군구!$AL232=0,0,시군구!AO232/시군구!$AL232))</f>
        <v>0.40909090909090912</v>
      </c>
      <c r="AQ232" s="5">
        <f>IF(시군구!$AL232="","자료無",IF(시군구!$AL232=0,0,시군구!AP232/시군구!$AL232))</f>
        <v>0.18181818181818182</v>
      </c>
      <c r="AR232" s="5">
        <f>IF(시군구!$AL232="","자료無",IF(시군구!$AL232=0,0,시군구!AQ232/시군구!$AL232))</f>
        <v>0.36363636363636365</v>
      </c>
      <c r="AS232" s="5">
        <f>IF(시군구!$AL232="","자료無",IF(시군구!$AL232=0,0,시군구!AR232/시군구!$AL232))</f>
        <v>0</v>
      </c>
    </row>
    <row r="233" spans="1:45">
      <c r="B233" s="28" t="s">
        <v>260</v>
      </c>
      <c r="C233" s="89" t="s">
        <v>268</v>
      </c>
      <c r="D233" s="30">
        <f t="shared" si="227"/>
        <v>0.99999999999999989</v>
      </c>
      <c r="E233" s="5">
        <f>IF(시군구!$C233="","자료無",IF(시군구!$C233=0,0,시군구!D233/시군구!$C233))</f>
        <v>7.575757575757576E-2</v>
      </c>
      <c r="F233" s="5"/>
      <c r="G233" s="5">
        <f>IF(시군구!$C233="","자료無",IF(시군구!$C233=0,0,시군구!F233/시군구!$C233))</f>
        <v>0.28030303030303028</v>
      </c>
      <c r="H233" s="5">
        <f>IF(시군구!$C233="","자료無",IF(시군구!$C233=0,0,시군구!G233/시군구!$C233))</f>
        <v>0.27272727272727271</v>
      </c>
      <c r="I233" s="5">
        <f>IF(시군구!$C233="","자료無",IF(시군구!$C233=0,0,시군구!H233/시군구!$C233))</f>
        <v>0.24242424242424243</v>
      </c>
      <c r="J233" s="5">
        <f>IF(시군구!$C233="","자료無",IF(시군구!$C233=0,0,시군구!I233/시군구!$C233))</f>
        <v>0.12878787878787878</v>
      </c>
      <c r="K233" s="32">
        <f t="shared" si="228"/>
        <v>1</v>
      </c>
      <c r="L233" s="5">
        <f>IF(시군구!$J233="","자료無",IF(시군구!$J233=0,0,시군구!K233/시군구!$J233))</f>
        <v>4.6511627906976744E-2</v>
      </c>
      <c r="M233" s="5"/>
      <c r="N233" s="5">
        <f>IF(시군구!$J233="","자료無",IF(시군구!$J233=0,0,시군구!M233/시군구!$J233))</f>
        <v>0.34883720930232559</v>
      </c>
      <c r="O233" s="5">
        <f>IF(시군구!$J233="","자료無",IF(시군구!$J233=0,0,시군구!N233/시군구!$J233))</f>
        <v>0.30232558139534882</v>
      </c>
      <c r="P233" s="5">
        <f>IF(시군구!$J233="","자료無",IF(시군구!$J233=0,0,시군구!O233/시군구!$J233))</f>
        <v>0.20930232558139536</v>
      </c>
      <c r="Q233" s="5">
        <f>IF(시군구!$J233="","자료無",IF(시군구!$J233=0,0,시군구!P233/시군구!$J233))</f>
        <v>9.3023255813953487E-2</v>
      </c>
      <c r="R233" s="32">
        <f t="shared" si="229"/>
        <v>0.99999999999999989</v>
      </c>
      <c r="S233" s="5">
        <f>IF(시군구!$Q233="","자료無",IF(시군구!$Q233=0,0,시군구!R233/시군구!$Q233))</f>
        <v>0</v>
      </c>
      <c r="T233" s="5"/>
      <c r="U233" s="5">
        <f>IF(시군구!$Q233="","자료無",IF(시군구!$Q233=0,0,시군구!T233/시군구!$Q233))</f>
        <v>8.0645161290322578E-2</v>
      </c>
      <c r="V233" s="5">
        <f>IF(시군구!$Q233="","자료無",IF(시군구!$Q233=0,0,시군구!U233/시군구!$Q233))</f>
        <v>0.27419354838709675</v>
      </c>
      <c r="W233" s="5">
        <f>IF(시군구!$Q233="","자료無",IF(시군구!$Q233=0,0,시군구!V233/시군구!$Q233))</f>
        <v>0.27419354838709675</v>
      </c>
      <c r="X233" s="33">
        <f>IF(시군구!$Q233="","자료無",IF(시군구!$Q233=0,0,시군구!W233/시군구!$Q233))</f>
        <v>0.37096774193548387</v>
      </c>
      <c r="Y233" s="32">
        <f t="shared" si="230"/>
        <v>1</v>
      </c>
      <c r="Z233" s="5">
        <f>IF(시군구!$X233="","자료無",IF(시군구!$X233=0,0,시군구!Y233/시군구!$X233))</f>
        <v>5.7142857142857141E-2</v>
      </c>
      <c r="AA233" s="5"/>
      <c r="AB233" s="5">
        <f>IF(시군구!$X233="","자료無",IF(시군구!$X233=0,0,시군구!AA233/시군구!$X233))</f>
        <v>0.24</v>
      </c>
      <c r="AC233" s="5">
        <f>IF(시군구!$X233="","자료無",IF(시군구!$X233=0,0,시군구!AB233/시군구!$X233))</f>
        <v>0.30857142857142855</v>
      </c>
      <c r="AD233" s="5">
        <f>IF(시군구!$X233="","자료無",IF(시군구!$X233=0,0,시군구!AC233/시군구!$X233))</f>
        <v>0.26857142857142857</v>
      </c>
      <c r="AE233" s="5">
        <f>IF(시군구!$X233="","자료無",IF(시군구!$X233=0,0,시군구!AD233/시군구!$X233))</f>
        <v>0.12571428571428572</v>
      </c>
      <c r="AF233" s="32">
        <f t="shared" si="231"/>
        <v>1</v>
      </c>
      <c r="AG233" s="5">
        <f>IF(시군구!$AE233="","자료無",IF(시군구!$AE233=0,0,시군구!AF233/시군구!$AE233))</f>
        <v>0.11764705882352941</v>
      </c>
      <c r="AH233" s="5"/>
      <c r="AI233" s="5">
        <f>IF(시군구!$AE233="","자료無",IF(시군구!$AE233=0,0,시군구!AH233/시군구!$AE233))</f>
        <v>0.47058823529411764</v>
      </c>
      <c r="AJ233" s="5">
        <f>IF(시군구!$AE233="","자료無",IF(시군구!$AE233=0,0,시군구!AI233/시군구!$AE233))</f>
        <v>0.26470588235294118</v>
      </c>
      <c r="AK233" s="5">
        <f>IF(시군구!$AE233="","자료無",IF(시군구!$AE233=0,0,시군구!AJ233/시군구!$AE233))</f>
        <v>8.8235294117647065E-2</v>
      </c>
      <c r="AL233" s="5">
        <f>IF(시군구!$AE233="","자료無",IF(시군구!$AE233=0,0,시군구!AK233/시군구!$AE233))</f>
        <v>5.8823529411764705E-2</v>
      </c>
      <c r="AM233" s="32">
        <f t="shared" si="232"/>
        <v>0.99999999999999978</v>
      </c>
      <c r="AN233" s="5">
        <f>IF(시군구!$AL233="","자료無",IF(시군구!$AL233=0,0,시군구!AM233/시군구!$AL233))</f>
        <v>7.407407407407407E-2</v>
      </c>
      <c r="AO233" s="5"/>
      <c r="AP233" s="5">
        <f>IF(시군구!$AL233="","자료無",IF(시군구!$AL233=0,0,시군구!AO233/시군구!$AL233))</f>
        <v>0.25925925925925924</v>
      </c>
      <c r="AQ233" s="5">
        <f>IF(시군구!$AL233="","자료無",IF(시군구!$AL233=0,0,시군구!AP233/시군구!$AL233))</f>
        <v>0.44444444444444442</v>
      </c>
      <c r="AR233" s="5">
        <f>IF(시군구!$AL233="","자료無",IF(시군구!$AL233=0,0,시군구!AQ233/시군구!$AL233))</f>
        <v>0.18518518518518517</v>
      </c>
      <c r="AS233" s="5">
        <f>IF(시군구!$AL233="","자료無",IF(시군구!$AL233=0,0,시군구!AR233/시군구!$AL233))</f>
        <v>3.7037037037037035E-2</v>
      </c>
    </row>
    <row r="234" spans="1:45">
      <c r="B234" s="28" t="s">
        <v>260</v>
      </c>
      <c r="C234" s="26" t="s">
        <v>269</v>
      </c>
      <c r="D234" s="30">
        <f t="shared" si="227"/>
        <v>0.99999999999999989</v>
      </c>
      <c r="E234" s="5">
        <f>IF(시군구!$C234="","자료無",IF(시군구!$C234=0,0,시군구!D234/시군구!$C234))</f>
        <v>9.0909090909090912E-2</v>
      </c>
      <c r="F234" s="5"/>
      <c r="G234" s="5">
        <f>IF(시군구!$C234="","자료無",IF(시군구!$C234=0,0,시군구!F234/시군구!$C234))</f>
        <v>0.34090909090909088</v>
      </c>
      <c r="H234" s="5">
        <f>IF(시군구!$C234="","자료無",IF(시군구!$C234=0,0,시군구!G234/시군구!$C234))</f>
        <v>0.26818181818181819</v>
      </c>
      <c r="I234" s="5">
        <f>IF(시군구!$C234="","자료無",IF(시군구!$C234=0,0,시군구!H234/시군구!$C234))</f>
        <v>0.19545454545454546</v>
      </c>
      <c r="J234" s="5">
        <f>IF(시군구!$C234="","자료無",IF(시군구!$C234=0,0,시군구!I234/시군구!$C234))</f>
        <v>0.10454545454545454</v>
      </c>
      <c r="K234" s="32">
        <f t="shared" si="228"/>
        <v>0.99999999999999989</v>
      </c>
      <c r="L234" s="5">
        <f>IF(시군구!$J234="","자료無",IF(시군구!$J234=0,0,시군구!K234/시군구!$J234))</f>
        <v>0</v>
      </c>
      <c r="M234" s="5"/>
      <c r="N234" s="5">
        <f>IF(시군구!$J234="","자료無",IF(시군구!$J234=0,0,시군구!M234/시군구!$J234))</f>
        <v>0.44444444444444442</v>
      </c>
      <c r="O234" s="5">
        <f>IF(시군구!$J234="","자료無",IF(시군구!$J234=0,0,시군구!N234/시군구!$J234))</f>
        <v>0.33333333333333331</v>
      </c>
      <c r="P234" s="5">
        <f>IF(시군구!$J234="","자료無",IF(시군구!$J234=0,0,시군구!O234/시군구!$J234))</f>
        <v>0</v>
      </c>
      <c r="Q234" s="5">
        <f>IF(시군구!$J234="","자료無",IF(시군구!$J234=0,0,시군구!P234/시군구!$J234))</f>
        <v>0.22222222222222221</v>
      </c>
      <c r="R234" s="32">
        <f t="shared" si="229"/>
        <v>1</v>
      </c>
      <c r="S234" s="5">
        <f>IF(시군구!$Q234="","자료無",IF(시군구!$Q234=0,0,시군구!R234/시군구!$Q234))</f>
        <v>0</v>
      </c>
      <c r="T234" s="5"/>
      <c r="U234" s="5">
        <f>IF(시군구!$Q234="","자료無",IF(시군구!$Q234=0,0,시군구!T234/시군구!$Q234))</f>
        <v>0.20689655172413793</v>
      </c>
      <c r="V234" s="5">
        <f>IF(시군구!$Q234="","자료無",IF(시군구!$Q234=0,0,시군구!U234/시군구!$Q234))</f>
        <v>0.31034482758620691</v>
      </c>
      <c r="W234" s="5">
        <f>IF(시군구!$Q234="","자료無",IF(시군구!$Q234=0,0,시군구!V234/시군구!$Q234))</f>
        <v>0.31034482758620691</v>
      </c>
      <c r="X234" s="33">
        <f>IF(시군구!$Q234="","자료無",IF(시군구!$Q234=0,0,시군구!W234/시군구!$Q234))</f>
        <v>0.17241379310344829</v>
      </c>
      <c r="Y234" s="32">
        <f t="shared" si="230"/>
        <v>1</v>
      </c>
      <c r="Z234" s="5">
        <f>IF(시군구!$X234="","자료無",IF(시군구!$X234=0,0,시군구!Y234/시군구!$X234))</f>
        <v>5.9701492537313432E-2</v>
      </c>
      <c r="AA234" s="5"/>
      <c r="AB234" s="5">
        <f>IF(시군구!$X234="","자료無",IF(시군구!$X234=0,0,시군구!AA234/시군구!$X234))</f>
        <v>0.26865671641791045</v>
      </c>
      <c r="AC234" s="5">
        <f>IF(시군구!$X234="","자료無",IF(시군구!$X234=0,0,시군구!AB234/시군구!$X234))</f>
        <v>0.29850746268656714</v>
      </c>
      <c r="AD234" s="5">
        <f>IF(시군구!$X234="","자료無",IF(시군구!$X234=0,0,시군구!AC234/시군구!$X234))</f>
        <v>0.22388059701492538</v>
      </c>
      <c r="AE234" s="5">
        <f>IF(시군구!$X234="","자료無",IF(시군구!$X234=0,0,시군구!AD234/시군구!$X234))</f>
        <v>0.14925373134328357</v>
      </c>
      <c r="AF234" s="32">
        <f t="shared" si="231"/>
        <v>1</v>
      </c>
      <c r="AG234" s="5">
        <f>IF(시군구!$AE234="","자료無",IF(시군구!$AE234=0,0,시군구!AF234/시군구!$AE234))</f>
        <v>6.7796610169491525E-2</v>
      </c>
      <c r="AH234" s="5"/>
      <c r="AI234" s="5">
        <f>IF(시군구!$AE234="","자료無",IF(시군구!$AE234=0,0,시군구!AH234/시군구!$AE234))</f>
        <v>0.49152542372881358</v>
      </c>
      <c r="AJ234" s="5">
        <f>IF(시군구!$AE234="","자료無",IF(시군구!$AE234=0,0,시군구!AI234/시군구!$AE234))</f>
        <v>0.25423728813559321</v>
      </c>
      <c r="AK234" s="5">
        <f>IF(시군구!$AE234="","자료無",IF(시군구!$AE234=0,0,시군구!AJ234/시군구!$AE234))</f>
        <v>6.7796610169491525E-2</v>
      </c>
      <c r="AL234" s="5">
        <f>IF(시군구!$AE234="","자료無",IF(시군구!$AE234=0,0,시군구!AK234/시군구!$AE234))</f>
        <v>0.11864406779661017</v>
      </c>
      <c r="AM234" s="32">
        <f t="shared" si="232"/>
        <v>0.99999999999999989</v>
      </c>
      <c r="AN234" s="5">
        <f>IF(시군구!$AL234="","자료無",IF(시군구!$AL234=0,0,시군구!AM234/시군구!$AL234))</f>
        <v>0</v>
      </c>
      <c r="AO234" s="5"/>
      <c r="AP234" s="5">
        <f>IF(시군구!$AL234="","자료無",IF(시군구!$AL234=0,0,시군구!AO234/시군구!$AL234))</f>
        <v>0.41666666666666669</v>
      </c>
      <c r="AQ234" s="5">
        <f>IF(시군구!$AL234="","자료無",IF(시군구!$AL234=0,0,시군구!AP234/시군구!$AL234))</f>
        <v>0.54166666666666663</v>
      </c>
      <c r="AR234" s="5">
        <f>IF(시군구!$AL234="","자료無",IF(시군구!$AL234=0,0,시군구!AQ234/시군구!$AL234))</f>
        <v>0</v>
      </c>
      <c r="AS234" s="5">
        <f>IF(시군구!$AL234="","자료無",IF(시군구!$AL234=0,0,시군구!AR234/시군구!$AL234))</f>
        <v>4.1666666666666664E-2</v>
      </c>
    </row>
    <row r="235" spans="1:45">
      <c r="B235" s="28" t="s">
        <v>260</v>
      </c>
      <c r="C235" s="89" t="s">
        <v>270</v>
      </c>
      <c r="D235" s="30">
        <f t="shared" si="227"/>
        <v>0.99999999999999989</v>
      </c>
      <c r="E235" s="5">
        <f>IF(시군구!$C235="","자료無",IF(시군구!$C235=0,0,시군구!D235/시군구!$C235))</f>
        <v>0.11219512195121951</v>
      </c>
      <c r="F235" s="5"/>
      <c r="G235" s="5">
        <f>IF(시군구!$C235="","자료無",IF(시군구!$C235=0,0,시군구!F235/시군구!$C235))</f>
        <v>0.34634146341463412</v>
      </c>
      <c r="H235" s="5">
        <f>IF(시군구!$C235="","자료無",IF(시군구!$C235=0,0,시군구!G235/시군구!$C235))</f>
        <v>0.28780487804878047</v>
      </c>
      <c r="I235" s="5">
        <f>IF(시군구!$C235="","자료無",IF(시군구!$C235=0,0,시군구!H235/시군구!$C235))</f>
        <v>0.17560975609756097</v>
      </c>
      <c r="J235" s="5">
        <f>IF(시군구!$C235="","자료無",IF(시군구!$C235=0,0,시군구!I235/시군구!$C235))</f>
        <v>7.8048780487804878E-2</v>
      </c>
      <c r="K235" s="32">
        <f t="shared" si="228"/>
        <v>1</v>
      </c>
      <c r="L235" s="5">
        <f>IF(시군구!$J235="","자료無",IF(시군구!$J235=0,0,시군구!K235/시군구!$J235))</f>
        <v>0</v>
      </c>
      <c r="M235" s="5"/>
      <c r="N235" s="5">
        <f>IF(시군구!$J235="","자료無",IF(시군구!$J235=0,0,시군구!M235/시군구!$J235))</f>
        <v>0.48571428571428571</v>
      </c>
      <c r="O235" s="5">
        <f>IF(시군구!$J235="","자료無",IF(시군구!$J235=0,0,시군구!N235/시군구!$J235))</f>
        <v>0.4</v>
      </c>
      <c r="P235" s="5">
        <f>IF(시군구!$J235="","자료無",IF(시군구!$J235=0,0,시군구!O235/시군구!$J235))</f>
        <v>5.7142857142857141E-2</v>
      </c>
      <c r="Q235" s="5">
        <f>IF(시군구!$J235="","자료無",IF(시군구!$J235=0,0,시군구!P235/시군구!$J235))</f>
        <v>5.7142857142857141E-2</v>
      </c>
      <c r="R235" s="32">
        <f t="shared" si="229"/>
        <v>1</v>
      </c>
      <c r="S235" s="5">
        <f>IF(시군구!$Q235="","자료無",IF(시군구!$Q235=0,0,시군구!R235/시군구!$Q235))</f>
        <v>0</v>
      </c>
      <c r="T235" s="5"/>
      <c r="U235" s="5">
        <f>IF(시군구!$Q235="","자료無",IF(시군구!$Q235=0,0,시군구!T235/시군구!$Q235))</f>
        <v>0.11904761904761904</v>
      </c>
      <c r="V235" s="5">
        <f>IF(시군구!$Q235="","자료無",IF(시군구!$Q235=0,0,시군구!U235/시군구!$Q235))</f>
        <v>0.40476190476190477</v>
      </c>
      <c r="W235" s="5">
        <f>IF(시군구!$Q235="","자료無",IF(시군구!$Q235=0,0,시군구!V235/시군구!$Q235))</f>
        <v>0.33333333333333331</v>
      </c>
      <c r="X235" s="33">
        <f>IF(시군구!$Q235="","자료無",IF(시군구!$Q235=0,0,시군구!W235/시군구!$Q235))</f>
        <v>0.14285714285714285</v>
      </c>
      <c r="Y235" s="32">
        <f t="shared" si="230"/>
        <v>1</v>
      </c>
      <c r="Z235" s="5">
        <f>IF(시군구!$X235="","자료無",IF(시군구!$X235=0,0,시군구!Y235/시군구!$X235))</f>
        <v>3.9473684210526314E-2</v>
      </c>
      <c r="AA235" s="5"/>
      <c r="AB235" s="5">
        <f>IF(시군구!$X235="","자료無",IF(시군구!$X235=0,0,시군구!AA235/시군구!$X235))</f>
        <v>0.31578947368421051</v>
      </c>
      <c r="AC235" s="5">
        <f>IF(시군구!$X235="","자료無",IF(시군구!$X235=0,0,시군구!AB235/시군구!$X235))</f>
        <v>0.31578947368421051</v>
      </c>
      <c r="AD235" s="5">
        <f>IF(시군구!$X235="","자료無",IF(시군구!$X235=0,0,시군구!AC235/시군구!$X235))</f>
        <v>0.19736842105263158</v>
      </c>
      <c r="AE235" s="5">
        <f>IF(시군구!$X235="","자료無",IF(시군구!$X235=0,0,시군구!AD235/시군구!$X235))</f>
        <v>0.13157894736842105</v>
      </c>
      <c r="AF235" s="32">
        <f t="shared" si="231"/>
        <v>1</v>
      </c>
      <c r="AG235" s="5">
        <f>IF(시군구!$AE235="","자료無",IF(시군구!$AE235=0,0,시군구!AF235/시군구!$AE235))</f>
        <v>4.7619047619047616E-2</v>
      </c>
      <c r="AH235" s="5"/>
      <c r="AI235" s="5">
        <f>IF(시군구!$AE235="","자료無",IF(시군구!$AE235=0,0,시군구!AH235/시군구!$AE235))</f>
        <v>0.45238095238095238</v>
      </c>
      <c r="AJ235" s="5">
        <f>IF(시군구!$AE235="","자료無",IF(시군구!$AE235=0,0,시군구!AI235/시군구!$AE235))</f>
        <v>0.35714285714285715</v>
      </c>
      <c r="AK235" s="5">
        <f>IF(시군구!$AE235="","자료無",IF(시군구!$AE235=0,0,시군구!AJ235/시군구!$AE235))</f>
        <v>7.1428571428571425E-2</v>
      </c>
      <c r="AL235" s="5">
        <f>IF(시군구!$AE235="","자료無",IF(시군구!$AE235=0,0,시군구!AK235/시군구!$AE235))</f>
        <v>7.1428571428571425E-2</v>
      </c>
      <c r="AM235" s="32">
        <f t="shared" si="232"/>
        <v>1</v>
      </c>
      <c r="AN235" s="5">
        <f>IF(시군구!$AL235="","자료無",IF(시군구!$AL235=0,0,시군구!AM235/시군구!$AL235))</f>
        <v>3.7037037037037035E-2</v>
      </c>
      <c r="AO235" s="5"/>
      <c r="AP235" s="5">
        <f>IF(시군구!$AL235="","자료無",IF(시군구!$AL235=0,0,시군구!AO235/시군구!$AL235))</f>
        <v>0.66666666666666663</v>
      </c>
      <c r="AQ235" s="5">
        <f>IF(시군구!$AL235="","자료無",IF(시군구!$AL235=0,0,시군구!AP235/시군구!$AL235))</f>
        <v>0.29629629629629628</v>
      </c>
      <c r="AR235" s="5">
        <f>IF(시군구!$AL235="","자료無",IF(시군구!$AL235=0,0,시군구!AQ235/시군구!$AL235))</f>
        <v>0</v>
      </c>
      <c r="AS235" s="5">
        <f>IF(시군구!$AL235="","자료無",IF(시군구!$AL235=0,0,시군구!AR235/시군구!$AL235))</f>
        <v>0</v>
      </c>
    </row>
    <row r="236" spans="1:45">
      <c r="B236" s="28" t="s">
        <v>260</v>
      </c>
      <c r="C236" s="89" t="s">
        <v>271</v>
      </c>
      <c r="D236" s="30">
        <f t="shared" si="227"/>
        <v>1</v>
      </c>
      <c r="E236" s="5">
        <f>IF(시군구!$C236="","자료無",IF(시군구!$C236=0,0,시군구!D236/시군구!$C236))</f>
        <v>9.125475285171103E-2</v>
      </c>
      <c r="F236" s="5"/>
      <c r="G236" s="5">
        <f>IF(시군구!$C236="","자료無",IF(시군구!$C236=0,0,시군구!F236/시군구!$C236))</f>
        <v>0.3193916349809886</v>
      </c>
      <c r="H236" s="5">
        <f>IF(시군구!$C236="","자료無",IF(시군구!$C236=0,0,시군구!G236/시군구!$C236))</f>
        <v>0.30418250950570341</v>
      </c>
      <c r="I236" s="5">
        <f>IF(시군구!$C236="","자료無",IF(시군구!$C236=0,0,시군구!H236/시군구!$C236))</f>
        <v>0.17110266159695817</v>
      </c>
      <c r="J236" s="5">
        <f>IF(시군구!$C236="","자료無",IF(시군구!$C236=0,0,시군구!I236/시군구!$C236))</f>
        <v>0.11406844106463879</v>
      </c>
      <c r="K236" s="32">
        <f t="shared" si="228"/>
        <v>0.99999999999999989</v>
      </c>
      <c r="L236" s="5">
        <f>IF(시군구!$J236="","자료無",IF(시군구!$J236=0,0,시군구!K236/시군구!$J236))</f>
        <v>0</v>
      </c>
      <c r="M236" s="5"/>
      <c r="N236" s="5">
        <f>IF(시군구!$J236="","자료無",IF(시군구!$J236=0,0,시군구!M236/시군구!$J236))</f>
        <v>0.44</v>
      </c>
      <c r="O236" s="5">
        <f>IF(시군구!$J236="","자료無",IF(시군구!$J236=0,0,시군구!N236/시군구!$J236))</f>
        <v>0.48</v>
      </c>
      <c r="P236" s="5">
        <f>IF(시군구!$J236="","자료無",IF(시군구!$J236=0,0,시군구!O236/시군구!$J236))</f>
        <v>0</v>
      </c>
      <c r="Q236" s="5">
        <f>IF(시군구!$J236="","자료無",IF(시군구!$J236=0,0,시군구!P236/시군구!$J236))</f>
        <v>0.08</v>
      </c>
      <c r="R236" s="32">
        <f t="shared" si="229"/>
        <v>1</v>
      </c>
      <c r="S236" s="5">
        <f>IF(시군구!$Q236="","자료無",IF(시군구!$Q236=0,0,시군구!R236/시군구!$Q236))</f>
        <v>2.1276595744680851E-2</v>
      </c>
      <c r="T236" s="5"/>
      <c r="U236" s="5">
        <f>IF(시군구!$Q236="","자료無",IF(시군구!$Q236=0,0,시군구!T236/시군구!$Q236))</f>
        <v>0.19148936170212766</v>
      </c>
      <c r="V236" s="5">
        <f>IF(시군구!$Q236="","자료無",IF(시군구!$Q236=0,0,시군구!U236/시군구!$Q236))</f>
        <v>0.23404255319148937</v>
      </c>
      <c r="W236" s="5">
        <f>IF(시군구!$Q236="","자료無",IF(시군구!$Q236=0,0,시군구!V236/시군구!$Q236))</f>
        <v>0.31914893617021278</v>
      </c>
      <c r="X236" s="33">
        <f>IF(시군구!$Q236="","자료無",IF(시군구!$Q236=0,0,시군구!W236/시군구!$Q236))</f>
        <v>0.23404255319148937</v>
      </c>
      <c r="Y236" s="32">
        <f t="shared" si="230"/>
        <v>1</v>
      </c>
      <c r="Z236" s="5">
        <f>IF(시군구!$X236="","자료無",IF(시군구!$X236=0,0,시군구!Y236/시군구!$X236))</f>
        <v>3.5294117647058823E-2</v>
      </c>
      <c r="AA236" s="5"/>
      <c r="AB236" s="5">
        <f>IF(시군구!$X236="","자료無",IF(시군구!$X236=0,0,시군구!AA236/시군구!$X236))</f>
        <v>0.28235294117647058</v>
      </c>
      <c r="AC236" s="5">
        <f>IF(시군구!$X236="","자료無",IF(시군구!$X236=0,0,시군구!AB236/시군구!$X236))</f>
        <v>0.38823529411764707</v>
      </c>
      <c r="AD236" s="5">
        <f>IF(시군구!$X236="","자료無",IF(시군구!$X236=0,0,시군구!AC236/시군구!$X236))</f>
        <v>0.21176470588235294</v>
      </c>
      <c r="AE236" s="5">
        <f>IF(시군구!$X236="","자료無",IF(시군구!$X236=0,0,시군구!AD236/시군구!$X236))</f>
        <v>8.2352941176470587E-2</v>
      </c>
      <c r="AF236" s="32">
        <f t="shared" si="231"/>
        <v>1</v>
      </c>
      <c r="AG236" s="5">
        <f>IF(시군구!$AE236="","자료無",IF(시군구!$AE236=0,0,시군구!AF236/시군구!$AE236))</f>
        <v>7.2727272727272724E-2</v>
      </c>
      <c r="AH236" s="5"/>
      <c r="AI236" s="5">
        <f>IF(시군구!$AE236="","자료無",IF(시군구!$AE236=0,0,시군구!AH236/시군구!$AE236))</f>
        <v>0.52727272727272723</v>
      </c>
      <c r="AJ236" s="5">
        <f>IF(시군구!$AE236="","자료無",IF(시군구!$AE236=0,0,시군구!AI236/시군구!$AE236))</f>
        <v>0.18181818181818182</v>
      </c>
      <c r="AK236" s="5">
        <f>IF(시군구!$AE236="","자료無",IF(시군구!$AE236=0,0,시군구!AJ236/시군구!$AE236))</f>
        <v>0.14545454545454545</v>
      </c>
      <c r="AL236" s="5">
        <f>IF(시군구!$AE236="","자료無",IF(시군구!$AE236=0,0,시군구!AK236/시군구!$AE236))</f>
        <v>7.2727272727272724E-2</v>
      </c>
      <c r="AM236" s="32">
        <f t="shared" si="232"/>
        <v>0.99999999999999989</v>
      </c>
      <c r="AN236" s="5">
        <f>IF(시군구!$AL236="","자료無",IF(시군구!$AL236=0,0,시군구!AM236/시군구!$AL236))</f>
        <v>3.5714285714285712E-2</v>
      </c>
      <c r="AO236" s="5"/>
      <c r="AP236" s="5">
        <f>IF(시군구!$AL236="","자료無",IF(시군구!$AL236=0,0,시군구!AO236/시군구!$AL236))</f>
        <v>0.2857142857142857</v>
      </c>
      <c r="AQ236" s="5">
        <f>IF(시군구!$AL236="","자료無",IF(시군구!$AL236=0,0,시군구!AP236/시군구!$AL236))</f>
        <v>0.6071428571428571</v>
      </c>
      <c r="AR236" s="5">
        <f>IF(시군구!$AL236="","자료無",IF(시군구!$AL236=0,0,시군구!AQ236/시군구!$AL236))</f>
        <v>0</v>
      </c>
      <c r="AS236" s="5">
        <f>IF(시군구!$AL236="","자료無",IF(시군구!$AL236=0,0,시군구!AR236/시군구!$AL236))</f>
        <v>7.1428571428571425E-2</v>
      </c>
    </row>
    <row r="237" spans="1:45">
      <c r="B237" s="28" t="s">
        <v>260</v>
      </c>
      <c r="C237" s="90" t="s">
        <v>272</v>
      </c>
      <c r="D237" s="30">
        <f t="shared" si="227"/>
        <v>0.99999999999999989</v>
      </c>
      <c r="E237" s="5">
        <f>IF(시군구!$C237="","자료無",IF(시군구!$C237=0,0,시군구!D237/시군구!$C237))</f>
        <v>8.9147286821705432E-2</v>
      </c>
      <c r="F237" s="5"/>
      <c r="G237" s="5">
        <f>IF(시군구!$C237="","자료無",IF(시군구!$C237=0,0,시군구!F237/시군구!$C237))</f>
        <v>0.32170542635658916</v>
      </c>
      <c r="H237" s="5">
        <f>IF(시군구!$C237="","자료無",IF(시군구!$C237=0,0,시군구!G237/시군구!$C237))</f>
        <v>0.31395348837209303</v>
      </c>
      <c r="I237" s="5">
        <f>IF(시군구!$C237="","자료無",IF(시군구!$C237=0,0,시군구!H237/시군구!$C237))</f>
        <v>0.24031007751937986</v>
      </c>
      <c r="J237" s="5">
        <f>IF(시군구!$C237="","자료無",IF(시군구!$C237=0,0,시군구!I237/시군구!$C237))</f>
        <v>3.4883720930232558E-2</v>
      </c>
      <c r="K237" s="32">
        <f t="shared" si="228"/>
        <v>1</v>
      </c>
      <c r="L237" s="5">
        <f>IF(시군구!$J237="","자료無",IF(시군구!$J237=0,0,시군구!K237/시군구!$J237))</f>
        <v>0.04</v>
      </c>
      <c r="M237" s="5"/>
      <c r="N237" s="5">
        <f>IF(시군구!$J237="","자료無",IF(시군구!$J237=0,0,시군구!M237/시군구!$J237))</f>
        <v>0.32</v>
      </c>
      <c r="O237" s="5">
        <f>IF(시군구!$J237="","자료無",IF(시군구!$J237=0,0,시군구!N237/시군구!$J237))</f>
        <v>0.52</v>
      </c>
      <c r="P237" s="5">
        <f>IF(시군구!$J237="","자료無",IF(시군구!$J237=0,0,시군구!O237/시군구!$J237))</f>
        <v>0</v>
      </c>
      <c r="Q237" s="5">
        <f>IF(시군구!$J237="","자료無",IF(시군구!$J237=0,0,시군구!P237/시군구!$J237))</f>
        <v>0.12</v>
      </c>
      <c r="R237" s="32">
        <f t="shared" si="229"/>
        <v>0.99999999999999989</v>
      </c>
      <c r="S237" s="5">
        <f>IF(시군구!$Q237="","자료無",IF(시군구!$Q237=0,0,시군구!R237/시군구!$Q237))</f>
        <v>0</v>
      </c>
      <c r="T237" s="5"/>
      <c r="U237" s="5">
        <f>IF(시군구!$Q237="","자료無",IF(시군구!$Q237=0,0,시군구!T237/시군구!$Q237))</f>
        <v>0.14583333333333334</v>
      </c>
      <c r="V237" s="5">
        <f>IF(시군구!$Q237="","자료無",IF(시군구!$Q237=0,0,시군구!U237/시군구!$Q237))</f>
        <v>0.33333333333333331</v>
      </c>
      <c r="W237" s="5">
        <f>IF(시군구!$Q237="","자료無",IF(시군구!$Q237=0,0,시군구!V237/시군구!$Q237))</f>
        <v>0.35416666666666669</v>
      </c>
      <c r="X237" s="33">
        <f>IF(시군구!$Q237="","자료無",IF(시군구!$Q237=0,0,시군구!W237/시군구!$Q237))</f>
        <v>0.16666666666666666</v>
      </c>
      <c r="Y237" s="32">
        <f t="shared" si="230"/>
        <v>1</v>
      </c>
      <c r="Z237" s="5">
        <f>IF(시군구!$X237="","자료無",IF(시군구!$X237=0,0,시군구!Y237/시군구!$X237))</f>
        <v>4.7619047619047616E-2</v>
      </c>
      <c r="AA237" s="5"/>
      <c r="AB237" s="5">
        <f>IF(시군구!$X237="","자료無",IF(시군구!$X237=0,0,시군구!AA237/시군구!$X237))</f>
        <v>0.2857142857142857</v>
      </c>
      <c r="AC237" s="5">
        <f>IF(시군구!$X237="","자료無",IF(시군구!$X237=0,0,시군구!AB237/시군구!$X237))</f>
        <v>0.35714285714285715</v>
      </c>
      <c r="AD237" s="5">
        <f>IF(시군구!$X237="","자료無",IF(시군구!$X237=0,0,시군구!AC237/시군구!$X237))</f>
        <v>0.23809523809523808</v>
      </c>
      <c r="AE237" s="5">
        <f>IF(시군구!$X237="","자료無",IF(시군구!$X237=0,0,시군구!AD237/시군구!$X237))</f>
        <v>7.1428571428571425E-2</v>
      </c>
      <c r="AF237" s="32">
        <f t="shared" si="231"/>
        <v>1</v>
      </c>
      <c r="AG237" s="5">
        <f>IF(시군구!$AE237="","자료無",IF(시군구!$AE237=0,0,시군구!AF237/시군구!$AE237))</f>
        <v>0.125</v>
      </c>
      <c r="AH237" s="5"/>
      <c r="AI237" s="5">
        <f>IF(시군구!$AE237="","자료無",IF(시군구!$AE237=0,0,시군구!AH237/시군구!$AE237))</f>
        <v>0.5</v>
      </c>
      <c r="AJ237" s="5">
        <f>IF(시군구!$AE237="","자료無",IF(시군구!$AE237=0,0,시군구!AI237/시군구!$AE237))</f>
        <v>0.16071428571428573</v>
      </c>
      <c r="AK237" s="5">
        <f>IF(시군구!$AE237="","자료無",IF(시군구!$AE237=0,0,시군구!AJ237/시군구!$AE237))</f>
        <v>0.16071428571428573</v>
      </c>
      <c r="AL237" s="5">
        <f>IF(시군구!$AE237="","자료無",IF(시군구!$AE237=0,0,시군구!AK237/시군구!$AE237))</f>
        <v>5.3571428571428568E-2</v>
      </c>
      <c r="AM237" s="32">
        <f t="shared" si="232"/>
        <v>1</v>
      </c>
      <c r="AN237" s="5">
        <f>IF(시군구!$AL237="","자료無",IF(시군구!$AL237=0,0,시군구!AM237/시군구!$AL237))</f>
        <v>2.3809523809523808E-2</v>
      </c>
      <c r="AO237" s="5"/>
      <c r="AP237" s="5">
        <f>IF(시군구!$AL237="","자료無",IF(시군구!$AL237=0,0,시군구!AO237/시군구!$AL237))</f>
        <v>0.5714285714285714</v>
      </c>
      <c r="AQ237" s="5">
        <f>IF(시군구!$AL237="","자료無",IF(시군구!$AL237=0,0,시군구!AP237/시군구!$AL237))</f>
        <v>0.35714285714285715</v>
      </c>
      <c r="AR237" s="5">
        <f>IF(시군구!$AL237="","자료無",IF(시군구!$AL237=0,0,시군구!AQ237/시군구!$AL237))</f>
        <v>4.7619047619047616E-2</v>
      </c>
      <c r="AS237" s="5">
        <f>IF(시군구!$AL237="","자료無",IF(시군구!$AL237=0,0,시군구!AR237/시군구!$AL237))</f>
        <v>0</v>
      </c>
    </row>
    <row r="238" spans="1:45">
      <c r="B238" s="28" t="s">
        <v>260</v>
      </c>
      <c r="C238" s="89" t="s">
        <v>273</v>
      </c>
      <c r="D238" s="30">
        <f t="shared" si="227"/>
        <v>1</v>
      </c>
      <c r="E238" s="5">
        <f>IF(시군구!$C238="","자료無",IF(시군구!$C238=0,0,시군구!D238/시군구!$C238))</f>
        <v>0.10619469026548672</v>
      </c>
      <c r="F238" s="5"/>
      <c r="G238" s="5">
        <f>IF(시군구!$C238="","자료無",IF(시군구!$C238=0,0,시군구!F238/시군구!$C238))</f>
        <v>0.32743362831858408</v>
      </c>
      <c r="H238" s="5">
        <f>IF(시군구!$C238="","자료無",IF(시군구!$C238=0,0,시군구!G238/시군구!$C238))</f>
        <v>0.22123893805309736</v>
      </c>
      <c r="I238" s="5">
        <f>IF(시군구!$C238="","자료無",IF(시군구!$C238=0,0,시군구!H238/시군구!$C238))</f>
        <v>0.24336283185840707</v>
      </c>
      <c r="J238" s="5">
        <f>IF(시군구!$C238="","자료無",IF(시군구!$C238=0,0,시군구!I238/시군구!$C238))</f>
        <v>0.10176991150442478</v>
      </c>
      <c r="K238" s="32">
        <f t="shared" si="228"/>
        <v>1</v>
      </c>
      <c r="L238" s="5">
        <f>IF(시군구!$J238="","자료無",IF(시군구!$J238=0,0,시군구!K238/시군구!$J238))</f>
        <v>0</v>
      </c>
      <c r="M238" s="5"/>
      <c r="N238" s="5">
        <f>IF(시군구!$J238="","자료無",IF(시군구!$J238=0,0,시군구!M238/시군구!$J238))</f>
        <v>0.22727272727272727</v>
      </c>
      <c r="O238" s="5">
        <f>IF(시군구!$J238="","자료無",IF(시군구!$J238=0,0,시군구!N238/시군구!$J238))</f>
        <v>0.40909090909090912</v>
      </c>
      <c r="P238" s="5">
        <f>IF(시군구!$J238="","자료無",IF(시군구!$J238=0,0,시군구!O238/시군구!$J238))</f>
        <v>0.13636363636363635</v>
      </c>
      <c r="Q238" s="5">
        <f>IF(시군구!$J238="","자료無",IF(시군구!$J238=0,0,시군구!P238/시군구!$J238))</f>
        <v>0.22727272727272727</v>
      </c>
      <c r="R238" s="32">
        <f t="shared" si="229"/>
        <v>1</v>
      </c>
      <c r="S238" s="5">
        <f>IF(시군구!$Q238="","자료無",IF(시군구!$Q238=0,0,시군구!R238/시군구!$Q238))</f>
        <v>2.2222222222222223E-2</v>
      </c>
      <c r="T238" s="5"/>
      <c r="U238" s="5">
        <f>IF(시군구!$Q238="","자료無",IF(시군구!$Q238=0,0,시군구!T238/시군구!$Q238))</f>
        <v>6.6666666666666666E-2</v>
      </c>
      <c r="V238" s="5">
        <f>IF(시군구!$Q238="","자료無",IF(시군구!$Q238=0,0,시군구!U238/시군구!$Q238))</f>
        <v>0.28888888888888886</v>
      </c>
      <c r="W238" s="5">
        <f>IF(시군구!$Q238="","자료無",IF(시군구!$Q238=0,0,시군구!V238/시군구!$Q238))</f>
        <v>0.31111111111111112</v>
      </c>
      <c r="X238" s="33">
        <f>IF(시군구!$Q238="","자료無",IF(시군구!$Q238=0,0,시군구!W238/시군구!$Q238))</f>
        <v>0.31111111111111112</v>
      </c>
      <c r="Y238" s="32">
        <f t="shared" si="230"/>
        <v>1</v>
      </c>
      <c r="Z238" s="5">
        <f>IF(시군구!$X238="","자료無",IF(시군구!$X238=0,0,시군구!Y238/시군구!$X238))</f>
        <v>0.05</v>
      </c>
      <c r="AA238" s="5"/>
      <c r="AB238" s="5">
        <f>IF(시군구!$X238="","자료無",IF(시군구!$X238=0,0,시군구!AA238/시군구!$X238))</f>
        <v>0.26666666666666666</v>
      </c>
      <c r="AC238" s="5">
        <f>IF(시군구!$X238="","자료無",IF(시군구!$X238=0,0,시군구!AB238/시군구!$X238))</f>
        <v>0.35</v>
      </c>
      <c r="AD238" s="5">
        <f>IF(시군구!$X238="","자료無",IF(시군구!$X238=0,0,시군구!AC238/시군구!$X238))</f>
        <v>0.18333333333333332</v>
      </c>
      <c r="AE238" s="5">
        <f>IF(시군구!$X238="","자료無",IF(시군구!$X238=0,0,시군구!AD238/시군구!$X238))</f>
        <v>0.15</v>
      </c>
      <c r="AF238" s="32">
        <f t="shared" si="231"/>
        <v>1</v>
      </c>
      <c r="AG238" s="5">
        <f>IF(시군구!$AE238="","자료無",IF(시군구!$AE238=0,0,시군구!AF238/시군구!$AE238))</f>
        <v>0.04</v>
      </c>
      <c r="AH238" s="5"/>
      <c r="AI238" s="5">
        <f>IF(시군구!$AE238="","자료無",IF(시군구!$AE238=0,0,시군구!AH238/시군구!$AE238))</f>
        <v>0.36</v>
      </c>
      <c r="AJ238" s="5">
        <f>IF(시군구!$AE238="","자료無",IF(시군구!$AE238=0,0,시군구!AI238/시군구!$AE238))</f>
        <v>0.32</v>
      </c>
      <c r="AK238" s="5">
        <f>IF(시군구!$AE238="","자료無",IF(시군구!$AE238=0,0,시군구!AJ238/시군구!$AE238))</f>
        <v>0.24</v>
      </c>
      <c r="AL238" s="5">
        <f>IF(시군구!$AE238="","자료無",IF(시군구!$AE238=0,0,시군구!AK238/시군구!$AE238))</f>
        <v>0.04</v>
      </c>
      <c r="AM238" s="32">
        <f t="shared" si="232"/>
        <v>0.99999999999999989</v>
      </c>
      <c r="AN238" s="5">
        <f>IF(시군구!$AL238="","자료無",IF(시군구!$AL238=0,0,시군구!AM238/시군구!$AL238))</f>
        <v>0</v>
      </c>
      <c r="AO238" s="5"/>
      <c r="AP238" s="5">
        <f>IF(시군구!$AL238="","자료無",IF(시군구!$AL238=0,0,시군구!AO238/시군구!$AL238))</f>
        <v>0.18181818181818182</v>
      </c>
      <c r="AQ238" s="5">
        <f>IF(시군구!$AL238="","자료無",IF(시군구!$AL238=0,0,시군구!AP238/시군구!$AL238))</f>
        <v>0.68181818181818177</v>
      </c>
      <c r="AR238" s="5">
        <f>IF(시군구!$AL238="","자료無",IF(시군구!$AL238=0,0,시군구!AQ238/시군구!$AL238))</f>
        <v>0.13636363636363635</v>
      </c>
      <c r="AS238" s="5">
        <f>IF(시군구!$AL238="","자료無",IF(시군구!$AL238=0,0,시군구!AR238/시군구!$AL238))</f>
        <v>0</v>
      </c>
    </row>
    <row r="239" spans="1:45">
      <c r="B239" s="28" t="s">
        <v>260</v>
      </c>
      <c r="C239" s="89" t="s">
        <v>274</v>
      </c>
      <c r="D239" s="30">
        <f t="shared" si="227"/>
        <v>1.0000000000000002</v>
      </c>
      <c r="E239" s="5">
        <f>IF(시군구!$C239="","자료無",IF(시군구!$C239=0,0,시군구!D239/시군구!$C239))</f>
        <v>0.12571428571428572</v>
      </c>
      <c r="F239" s="5"/>
      <c r="G239" s="5">
        <f>IF(시군구!$C239="","자료無",IF(시군구!$C239=0,0,시군구!F239/시군구!$C239))</f>
        <v>0.32</v>
      </c>
      <c r="H239" s="5">
        <f>IF(시군구!$C239="","자료無",IF(시군구!$C239=0,0,시군구!G239/시군구!$C239))</f>
        <v>0.23428571428571429</v>
      </c>
      <c r="I239" s="5">
        <f>IF(시군구!$C239="","자료無",IF(시군구!$C239=0,0,시군구!H239/시군구!$C239))</f>
        <v>0.2742857142857143</v>
      </c>
      <c r="J239" s="5">
        <f>IF(시군구!$C239="","자료無",IF(시군구!$C239=0,0,시군구!I239/시군구!$C239))</f>
        <v>4.5714285714285714E-2</v>
      </c>
      <c r="K239" s="32">
        <f t="shared" si="228"/>
        <v>1</v>
      </c>
      <c r="L239" s="5">
        <f>IF(시군구!$J239="","자료無",IF(시군구!$J239=0,0,시군구!K239/시군구!$J239))</f>
        <v>0</v>
      </c>
      <c r="M239" s="5"/>
      <c r="N239" s="5">
        <f>IF(시군구!$J239="","자료無",IF(시군구!$J239=0,0,시군구!M239/시군구!$J239))</f>
        <v>0.76190476190476186</v>
      </c>
      <c r="O239" s="5">
        <f>IF(시군구!$J239="","자료無",IF(시군구!$J239=0,0,시군구!N239/시군구!$J239))</f>
        <v>9.5238095238095233E-2</v>
      </c>
      <c r="P239" s="5">
        <f>IF(시군구!$J239="","자료無",IF(시군구!$J239=0,0,시군구!O239/시군구!$J239))</f>
        <v>9.5238095238095233E-2</v>
      </c>
      <c r="Q239" s="5">
        <f>IF(시군구!$J239="","자료無",IF(시군구!$J239=0,0,시군구!P239/시군구!$J239))</f>
        <v>4.7619047619047616E-2</v>
      </c>
      <c r="R239" s="32">
        <f t="shared" si="229"/>
        <v>1</v>
      </c>
      <c r="S239" s="5">
        <f>IF(시군구!$Q239="","자료無",IF(시군구!$Q239=0,0,시군구!R239/시군구!$Q239))</f>
        <v>0</v>
      </c>
      <c r="T239" s="5"/>
      <c r="U239" s="5">
        <f>IF(시군구!$Q239="","자료無",IF(시군구!$Q239=0,0,시군구!T239/시군구!$Q239))</f>
        <v>0.20408163265306123</v>
      </c>
      <c r="V239" s="5">
        <f>IF(시군구!$Q239="","자료無",IF(시군구!$Q239=0,0,시군구!U239/시군구!$Q239))</f>
        <v>0.22448979591836735</v>
      </c>
      <c r="W239" s="5">
        <f>IF(시군구!$Q239="","자료無",IF(시군구!$Q239=0,0,시군구!V239/시군구!$Q239))</f>
        <v>0.26530612244897961</v>
      </c>
      <c r="X239" s="33">
        <f>IF(시군구!$Q239="","자료無",IF(시군구!$Q239=0,0,시군구!W239/시군구!$Q239))</f>
        <v>0.30612244897959184</v>
      </c>
      <c r="Y239" s="32">
        <f t="shared" si="230"/>
        <v>1</v>
      </c>
      <c r="Z239" s="5">
        <f>IF(시군구!$X239="","자료無",IF(시군구!$X239=0,0,시군구!Y239/시군구!$X239))</f>
        <v>0.05</v>
      </c>
      <c r="AA239" s="5"/>
      <c r="AB239" s="5">
        <f>IF(시군구!$X239="","자료無",IF(시군구!$X239=0,0,시군구!AA239/시군구!$X239))</f>
        <v>0.35</v>
      </c>
      <c r="AC239" s="5">
        <f>IF(시군구!$X239="","자료無",IF(시군구!$X239=0,0,시군구!AB239/시군구!$X239))</f>
        <v>0.3</v>
      </c>
      <c r="AD239" s="5">
        <f>IF(시군구!$X239="","자료無",IF(시군구!$X239=0,0,시군구!AC239/시군구!$X239))</f>
        <v>0.3</v>
      </c>
      <c r="AE239" s="5">
        <f>IF(시군구!$X239="","자료無",IF(시군구!$X239=0,0,시군구!AD239/시군구!$X239))</f>
        <v>0</v>
      </c>
      <c r="AF239" s="32">
        <f t="shared" si="231"/>
        <v>1</v>
      </c>
      <c r="AG239" s="5">
        <f>IF(시군구!$AE239="","자료無",IF(시군구!$AE239=0,0,시군구!AF239/시군구!$AE239))</f>
        <v>8.1632653061224483E-2</v>
      </c>
      <c r="AH239" s="5"/>
      <c r="AI239" s="5">
        <f>IF(시군구!$AE239="","자료無",IF(시군구!$AE239=0,0,시군구!AH239/시군구!$AE239))</f>
        <v>0.34693877551020408</v>
      </c>
      <c r="AJ239" s="5">
        <f>IF(시군구!$AE239="","자료無",IF(시군구!$AE239=0,0,시군구!AI239/시군구!$AE239))</f>
        <v>0.32653061224489793</v>
      </c>
      <c r="AK239" s="5">
        <f>IF(시군구!$AE239="","자료無",IF(시군구!$AE239=0,0,시군구!AJ239/시군구!$AE239))</f>
        <v>0.22448979591836735</v>
      </c>
      <c r="AL239" s="5">
        <f>IF(시군구!$AE239="","자료無",IF(시군구!$AE239=0,0,시군구!AK239/시군구!$AE239))</f>
        <v>2.0408163265306121E-2</v>
      </c>
      <c r="AM239" s="32">
        <f t="shared" si="232"/>
        <v>1</v>
      </c>
      <c r="AN239" s="5">
        <f>IF(시군구!$AL239="","자료無",IF(시군구!$AL239=0,0,시군구!AM239/시군구!$AL239))</f>
        <v>2.8571428571428571E-2</v>
      </c>
      <c r="AO239" s="5"/>
      <c r="AP239" s="5">
        <f>IF(시군구!$AL239="","자료無",IF(시군구!$AL239=0,0,시군구!AO239/시군구!$AL239))</f>
        <v>0.37142857142857144</v>
      </c>
      <c r="AQ239" s="5">
        <f>IF(시군구!$AL239="","자료無",IF(시군구!$AL239=0,0,시군구!AP239/시군구!$AL239))</f>
        <v>0.45714285714285713</v>
      </c>
      <c r="AR239" s="5">
        <f>IF(시군구!$AL239="","자료無",IF(시군구!$AL239=0,0,시군구!AQ239/시군구!$AL239))</f>
        <v>0.14285714285714285</v>
      </c>
      <c r="AS239" s="5">
        <f>IF(시군구!$AL239="","자료無",IF(시군구!$AL239=0,0,시군구!AR239/시군구!$AL239))</f>
        <v>0</v>
      </c>
    </row>
    <row r="240" spans="1:45">
      <c r="B240" s="28" t="s">
        <v>260</v>
      </c>
      <c r="C240" s="89" t="s">
        <v>275</v>
      </c>
      <c r="D240" s="30">
        <f t="shared" si="227"/>
        <v>1</v>
      </c>
      <c r="E240" s="5">
        <f>IF(시군구!$C240="","자료無",IF(시군구!$C240=0,0,시군구!D240/시군구!$C240))</f>
        <v>8.7155963302752298E-2</v>
      </c>
      <c r="F240" s="5"/>
      <c r="G240" s="5">
        <f>IF(시군구!$C240="","자료無",IF(시군구!$C240=0,0,시군구!F240/시군구!$C240))</f>
        <v>0.33944954128440369</v>
      </c>
      <c r="H240" s="5">
        <f>IF(시군구!$C240="","자료無",IF(시군구!$C240=0,0,시군구!G240/시군구!$C240))</f>
        <v>0.29816513761467889</v>
      </c>
      <c r="I240" s="5">
        <f>IF(시군구!$C240="","자료無",IF(시군구!$C240=0,0,시군구!H240/시군구!$C240))</f>
        <v>0.24311926605504589</v>
      </c>
      <c r="J240" s="5">
        <f>IF(시군구!$C240="","자료無",IF(시군구!$C240=0,0,시군구!I240/시군구!$C240))</f>
        <v>3.2110091743119268E-2</v>
      </c>
      <c r="K240" s="32">
        <f t="shared" si="228"/>
        <v>1</v>
      </c>
      <c r="L240" s="5">
        <f>IF(시군구!$J240="","자료無",IF(시군구!$J240=0,0,시군구!K240/시군구!$J240))</f>
        <v>0</v>
      </c>
      <c r="M240" s="5"/>
      <c r="N240" s="5">
        <f>IF(시군구!$J240="","자료無",IF(시군구!$J240=0,0,시군구!M240/시군구!$J240))</f>
        <v>0.34782608695652173</v>
      </c>
      <c r="O240" s="5">
        <f>IF(시군구!$J240="","자료無",IF(시군구!$J240=0,0,시군구!N240/시군구!$J240))</f>
        <v>0.47826086956521741</v>
      </c>
      <c r="P240" s="5">
        <f>IF(시군구!$J240="","자료無",IF(시군구!$J240=0,0,시군구!O240/시군구!$J240))</f>
        <v>0.13043478260869565</v>
      </c>
      <c r="Q240" s="5">
        <f>IF(시군구!$J240="","자료無",IF(시군구!$J240=0,0,시군구!P240/시군구!$J240))</f>
        <v>4.3478260869565216E-2</v>
      </c>
      <c r="R240" s="32">
        <f t="shared" si="229"/>
        <v>1</v>
      </c>
      <c r="S240" s="5">
        <f>IF(시군구!$Q240="","자료無",IF(시군구!$Q240=0,0,시군구!R240/시군구!$Q240))</f>
        <v>0</v>
      </c>
      <c r="T240" s="5"/>
      <c r="U240" s="5">
        <f>IF(시군구!$Q240="","자료無",IF(시군구!$Q240=0,0,시군구!T240/시군구!$Q240))</f>
        <v>0.1891891891891892</v>
      </c>
      <c r="V240" s="5">
        <f>IF(시군구!$Q240="","자료無",IF(시군구!$Q240=0,0,시군구!U240/시군구!$Q240))</f>
        <v>0.35135135135135137</v>
      </c>
      <c r="W240" s="5">
        <f>IF(시군구!$Q240="","자료無",IF(시군구!$Q240=0,0,시군구!V240/시군구!$Q240))</f>
        <v>0.35135135135135137</v>
      </c>
      <c r="X240" s="33">
        <f>IF(시군구!$Q240="","자료無",IF(시군구!$Q240=0,0,시군구!W240/시군구!$Q240))</f>
        <v>0.10810810810810811</v>
      </c>
      <c r="Y240" s="32">
        <f t="shared" si="230"/>
        <v>1</v>
      </c>
      <c r="Z240" s="5">
        <f>IF(시군구!$X240="","자료無",IF(시군구!$X240=0,0,시군구!Y240/시군구!$X240))</f>
        <v>5.7142857142857141E-2</v>
      </c>
      <c r="AA240" s="5"/>
      <c r="AB240" s="5">
        <f>IF(시군구!$X240="","자료無",IF(시군구!$X240=0,0,시군구!AA240/시군구!$X240))</f>
        <v>0.2857142857142857</v>
      </c>
      <c r="AC240" s="5">
        <f>IF(시군구!$X240="","자료無",IF(시군구!$X240=0,0,시군구!AB240/시군구!$X240))</f>
        <v>0.5</v>
      </c>
      <c r="AD240" s="5">
        <f>IF(시군구!$X240="","자료無",IF(시군구!$X240=0,0,시군구!AC240/시군구!$X240))</f>
        <v>0.12857142857142856</v>
      </c>
      <c r="AE240" s="5">
        <f>IF(시군구!$X240="","자료無",IF(시군구!$X240=0,0,시군구!AD240/시군구!$X240))</f>
        <v>2.8571428571428571E-2</v>
      </c>
      <c r="AF240" s="32">
        <f t="shared" si="231"/>
        <v>1</v>
      </c>
      <c r="AG240" s="5">
        <f>IF(시군구!$AE240="","자료無",IF(시군구!$AE240=0,0,시군구!AF240/시군구!$AE240))</f>
        <v>8.5714285714285715E-2</v>
      </c>
      <c r="AH240" s="5"/>
      <c r="AI240" s="5">
        <f>IF(시군구!$AE240="","자료無",IF(시군구!$AE240=0,0,시군구!AH240/시군구!$AE240))</f>
        <v>0.37142857142857144</v>
      </c>
      <c r="AJ240" s="5">
        <f>IF(시군구!$AE240="","자료無",IF(시군구!$AE240=0,0,시군구!AI240/시군구!$AE240))</f>
        <v>0.37142857142857144</v>
      </c>
      <c r="AK240" s="5">
        <f>IF(시군구!$AE240="","자료無",IF(시군구!$AE240=0,0,시군구!AJ240/시군구!$AE240))</f>
        <v>0.17142857142857143</v>
      </c>
      <c r="AL240" s="5">
        <f>IF(시군구!$AE240="","자료無",IF(시군구!$AE240=0,0,시군구!AK240/시군구!$AE240))</f>
        <v>0</v>
      </c>
      <c r="AM240" s="32">
        <f t="shared" si="232"/>
        <v>1</v>
      </c>
      <c r="AN240" s="5">
        <f>IF(시군구!$AL240="","자료無",IF(시군구!$AL240=0,0,시군구!AM240/시군구!$AL240))</f>
        <v>0</v>
      </c>
      <c r="AO240" s="5"/>
      <c r="AP240" s="5">
        <f>IF(시군구!$AL240="","자료無",IF(시군구!$AL240=0,0,시군구!AO240/시군구!$AL240))</f>
        <v>0.44444444444444442</v>
      </c>
      <c r="AQ240" s="5">
        <f>IF(시군구!$AL240="","자료無",IF(시군구!$AL240=0,0,시군구!AP240/시군구!$AL240))</f>
        <v>0.44444444444444442</v>
      </c>
      <c r="AR240" s="5">
        <f>IF(시군구!$AL240="","자료無",IF(시군구!$AL240=0,0,시군구!AQ240/시군구!$AL240))</f>
        <v>0.1111111111111111</v>
      </c>
      <c r="AS240" s="5">
        <f>IF(시군구!$AL240="","자료無",IF(시군구!$AL240=0,0,시군구!AR240/시군구!$AL240))</f>
        <v>0</v>
      </c>
    </row>
    <row r="241" spans="1:45">
      <c r="B241" s="28" t="s">
        <v>260</v>
      </c>
      <c r="C241" s="86" t="s">
        <v>276</v>
      </c>
      <c r="D241" s="30">
        <f t="shared" si="227"/>
        <v>1</v>
      </c>
      <c r="E241" s="5">
        <f>IF(시군구!$C241="","자료無",IF(시군구!$C241=0,0,시군구!D241/시군구!$C241))</f>
        <v>9.5652173913043481E-2</v>
      </c>
      <c r="F241" s="5"/>
      <c r="G241" s="5">
        <f>IF(시군구!$C241="","자료無",IF(시군구!$C241=0,0,시군구!F241/시군구!$C241))</f>
        <v>0.39565217391304347</v>
      </c>
      <c r="H241" s="5">
        <f>IF(시군구!$C241="","자료無",IF(시군구!$C241=0,0,시군구!G241/시군구!$C241))</f>
        <v>0.24347826086956523</v>
      </c>
      <c r="I241" s="5">
        <f>IF(시군구!$C241="","자료無",IF(시군구!$C241=0,0,시군구!H241/시군구!$C241))</f>
        <v>0.18695652173913044</v>
      </c>
      <c r="J241" s="5">
        <f>IF(시군구!$C241="","자료無",IF(시군구!$C241=0,0,시군구!I241/시군구!$C241))</f>
        <v>7.8260869565217397E-2</v>
      </c>
      <c r="K241" s="32">
        <f t="shared" si="228"/>
        <v>1</v>
      </c>
      <c r="L241" s="5">
        <f>IF(시군구!$J241="","자료無",IF(시군구!$J241=0,0,시군구!K241/시군구!$J241))</f>
        <v>0</v>
      </c>
      <c r="M241" s="5"/>
      <c r="N241" s="5">
        <f>IF(시군구!$J241="","자료無",IF(시군구!$J241=0,0,시군구!M241/시군구!$J241))</f>
        <v>0.30769230769230771</v>
      </c>
      <c r="O241" s="5">
        <f>IF(시군구!$J241="","자료無",IF(시군구!$J241=0,0,시군구!N241/시군구!$J241))</f>
        <v>0.42307692307692307</v>
      </c>
      <c r="P241" s="5">
        <f>IF(시군구!$J241="","자료無",IF(시군구!$J241=0,0,시군구!O241/시군구!$J241))</f>
        <v>0.19230769230769232</v>
      </c>
      <c r="Q241" s="5">
        <f>IF(시군구!$J241="","자료無",IF(시군구!$J241=0,0,시군구!P241/시군구!$J241))</f>
        <v>7.6923076923076927E-2</v>
      </c>
      <c r="R241" s="32">
        <f t="shared" si="229"/>
        <v>1</v>
      </c>
      <c r="S241" s="5">
        <f>IF(시군구!$Q241="","자료無",IF(시군구!$Q241=0,0,시군구!R241/시군구!$Q241))</f>
        <v>0</v>
      </c>
      <c r="T241" s="5"/>
      <c r="U241" s="5">
        <f>IF(시군구!$Q241="","자료無",IF(시군구!$Q241=0,0,시군구!T241/시군구!$Q241))</f>
        <v>0.30555555555555558</v>
      </c>
      <c r="V241" s="5">
        <f>IF(시군구!$Q241="","자료無",IF(시군구!$Q241=0,0,시군구!U241/시군구!$Q241))</f>
        <v>0.3888888888888889</v>
      </c>
      <c r="W241" s="5">
        <f>IF(시군구!$Q241="","자료無",IF(시군구!$Q241=0,0,시군구!V241/시군구!$Q241))</f>
        <v>0.16666666666666666</v>
      </c>
      <c r="X241" s="33">
        <f>IF(시군구!$Q241="","자료無",IF(시군구!$Q241=0,0,시군구!W241/시군구!$Q241))</f>
        <v>0.1388888888888889</v>
      </c>
      <c r="Y241" s="32">
        <f t="shared" si="230"/>
        <v>1</v>
      </c>
      <c r="Z241" s="5">
        <f>IF(시군구!$X241="","자료無",IF(시군구!$X241=0,0,시군구!Y241/시군구!$X241))</f>
        <v>5.2631578947368418E-2</v>
      </c>
      <c r="AA241" s="5"/>
      <c r="AB241" s="5">
        <f>IF(시군구!$X241="","자료無",IF(시군구!$X241=0,0,시군구!AA241/시군구!$X241))</f>
        <v>0.30263157894736842</v>
      </c>
      <c r="AC241" s="5">
        <f>IF(시군구!$X241="","자료無",IF(시군구!$X241=0,0,시군구!AB241/시군구!$X241))</f>
        <v>0.39473684210526316</v>
      </c>
      <c r="AD241" s="5">
        <f>IF(시군구!$X241="","자료無",IF(시군구!$X241=0,0,시군구!AC241/시군구!$X241))</f>
        <v>0.19736842105263158</v>
      </c>
      <c r="AE241" s="5">
        <f>IF(시군구!$X241="","자료無",IF(시군구!$X241=0,0,시군구!AD241/시군구!$X241))</f>
        <v>5.2631578947368418E-2</v>
      </c>
      <c r="AF241" s="32">
        <f t="shared" si="231"/>
        <v>1</v>
      </c>
      <c r="AG241" s="5">
        <f>IF(시군구!$AE241="","자료無",IF(시군구!$AE241=0,0,시군구!AF241/시군구!$AE241))</f>
        <v>2.9411764705882353E-2</v>
      </c>
      <c r="AH241" s="5"/>
      <c r="AI241" s="5">
        <f>IF(시군구!$AE241="","자료無",IF(시군구!$AE241=0,0,시군구!AH241/시군구!$AE241))</f>
        <v>0.47058823529411764</v>
      </c>
      <c r="AJ241" s="5">
        <f>IF(시군구!$AE241="","자료無",IF(시군구!$AE241=0,0,시군구!AI241/시군구!$AE241))</f>
        <v>0.23529411764705882</v>
      </c>
      <c r="AK241" s="5">
        <f>IF(시군구!$AE241="","자료無",IF(시군구!$AE241=0,0,시군구!AJ241/시군구!$AE241))</f>
        <v>0.23529411764705882</v>
      </c>
      <c r="AL241" s="5">
        <f>IF(시군구!$AE241="","자료無",IF(시군구!$AE241=0,0,시군구!AK241/시군구!$AE241))</f>
        <v>2.9411764705882353E-2</v>
      </c>
      <c r="AM241" s="32">
        <f t="shared" si="232"/>
        <v>1</v>
      </c>
      <c r="AN241" s="5">
        <f>IF(시군구!$AL241="","자료無",IF(시군구!$AL241=0,0,시군구!AM241/시군구!$AL241))</f>
        <v>0</v>
      </c>
      <c r="AO241" s="5"/>
      <c r="AP241" s="5">
        <f>IF(시군구!$AL241="","자료無",IF(시군구!$AL241=0,0,시군구!AO241/시군구!$AL241))</f>
        <v>0.63636363636363635</v>
      </c>
      <c r="AQ241" s="5">
        <f>IF(시군구!$AL241="","자료無",IF(시군구!$AL241=0,0,시군구!AP241/시군구!$AL241))</f>
        <v>0.36363636363636365</v>
      </c>
      <c r="AR241" s="5">
        <f>IF(시군구!$AL241="","자료無",IF(시군구!$AL241=0,0,시군구!AQ241/시군구!$AL241))</f>
        <v>0</v>
      </c>
      <c r="AS241" s="5">
        <f>IF(시군구!$AL241="","자료無",IF(시군구!$AL241=0,0,시군구!AR241/시군구!$AL241))</f>
        <v>0</v>
      </c>
    </row>
    <row r="242" spans="1:45">
      <c r="B242" s="28" t="s">
        <v>260</v>
      </c>
      <c r="C242" s="89" t="s">
        <v>277</v>
      </c>
      <c r="D242" s="30">
        <f t="shared" si="227"/>
        <v>1</v>
      </c>
      <c r="E242" s="5">
        <f>IF(시군구!$C242="","자료無",IF(시군구!$C242=0,0,시군구!D242/시군구!$C242))</f>
        <v>8.3941605839416053E-2</v>
      </c>
      <c r="F242" s="5"/>
      <c r="G242" s="5">
        <f>IF(시군구!$C242="","자료無",IF(시군구!$C242=0,0,시군구!F242/시군구!$C242))</f>
        <v>0.27372262773722628</v>
      </c>
      <c r="H242" s="5">
        <f>IF(시군구!$C242="","자료無",IF(시군구!$C242=0,0,시군구!G242/시군구!$C242))</f>
        <v>0.26642335766423358</v>
      </c>
      <c r="I242" s="5">
        <f>IF(시군구!$C242="","자료無",IF(시군구!$C242=0,0,시군구!H242/시군구!$C242))</f>
        <v>0.22992700729927007</v>
      </c>
      <c r="J242" s="5">
        <f>IF(시군구!$C242="","자료無",IF(시군구!$C242=0,0,시군구!I242/시군구!$C242))</f>
        <v>0.145985401459854</v>
      </c>
      <c r="K242" s="32">
        <f t="shared" si="228"/>
        <v>1</v>
      </c>
      <c r="L242" s="5">
        <f>IF(시군구!$J242="","자료無",IF(시군구!$J242=0,0,시군구!K242/시군구!$J242))</f>
        <v>0</v>
      </c>
      <c r="M242" s="5"/>
      <c r="N242" s="5">
        <f>IF(시군구!$J242="","자료無",IF(시군구!$J242=0,0,시군구!M242/시군구!$J242))</f>
        <v>0.58064516129032262</v>
      </c>
      <c r="O242" s="5">
        <f>IF(시군구!$J242="","자료無",IF(시군구!$J242=0,0,시군구!N242/시군구!$J242))</f>
        <v>0.22580645161290322</v>
      </c>
      <c r="P242" s="5">
        <f>IF(시군구!$J242="","자료無",IF(시군구!$J242=0,0,시군구!O242/시군구!$J242))</f>
        <v>6.4516129032258063E-2</v>
      </c>
      <c r="Q242" s="5">
        <f>IF(시군구!$J242="","자료無",IF(시군구!$J242=0,0,시군구!P242/시군구!$J242))</f>
        <v>0.12903225806451613</v>
      </c>
      <c r="R242" s="32">
        <f t="shared" si="229"/>
        <v>1</v>
      </c>
      <c r="S242" s="5">
        <f>IF(시군구!$Q242="","자료無",IF(시군구!$Q242=0,0,시군구!R242/시군구!$Q242))</f>
        <v>0</v>
      </c>
      <c r="T242" s="5"/>
      <c r="U242" s="5">
        <f>IF(시군구!$Q242="","자료無",IF(시군구!$Q242=0,0,시군구!T242/시군구!$Q242))</f>
        <v>0.2558139534883721</v>
      </c>
      <c r="V242" s="5">
        <f>IF(시군구!$Q242="","자료無",IF(시군구!$Q242=0,0,시군구!U242/시군구!$Q242))</f>
        <v>0.30232558139534882</v>
      </c>
      <c r="W242" s="5">
        <f>IF(시군구!$Q242="","자료無",IF(시군구!$Q242=0,0,시군구!V242/시군구!$Q242))</f>
        <v>0.2558139534883721</v>
      </c>
      <c r="X242" s="33">
        <f>IF(시군구!$Q242="","자료無",IF(시군구!$Q242=0,0,시군구!W242/시군구!$Q242))</f>
        <v>0.18604651162790697</v>
      </c>
      <c r="Y242" s="32">
        <f t="shared" si="230"/>
        <v>1</v>
      </c>
      <c r="Z242" s="5">
        <f>IF(시군구!$X242="","자료無",IF(시군구!$X242=0,0,시군구!Y242/시군구!$X242))</f>
        <v>7.3170731707317069E-2</v>
      </c>
      <c r="AA242" s="5"/>
      <c r="AB242" s="5">
        <f>IF(시군구!$X242="","자료無",IF(시군구!$X242=0,0,시군구!AA242/시군구!$X242))</f>
        <v>0.3048780487804878</v>
      </c>
      <c r="AC242" s="5">
        <f>IF(시군구!$X242="","자료無",IF(시군구!$X242=0,0,시군구!AB242/시군구!$X242))</f>
        <v>0.35365853658536583</v>
      </c>
      <c r="AD242" s="5">
        <f>IF(시군구!$X242="","자료無",IF(시군구!$X242=0,0,시군구!AC242/시군구!$X242))</f>
        <v>0.14634146341463414</v>
      </c>
      <c r="AE242" s="5">
        <f>IF(시군구!$X242="","자료無",IF(시군구!$X242=0,0,시군구!AD242/시군구!$X242))</f>
        <v>0.12195121951219512</v>
      </c>
      <c r="AF242" s="32">
        <f t="shared" si="231"/>
        <v>1</v>
      </c>
      <c r="AG242" s="5">
        <f>IF(시군구!$AE242="","자료無",IF(시군구!$AE242=0,0,시군구!AF242/시군구!$AE242))</f>
        <v>4.878048780487805E-2</v>
      </c>
      <c r="AH242" s="5"/>
      <c r="AI242" s="5">
        <f>IF(시군구!$AE242="","자료無",IF(시군구!$AE242=0,0,시군구!AH242/시군구!$AE242))</f>
        <v>0.48780487804878048</v>
      </c>
      <c r="AJ242" s="5">
        <f>IF(시군구!$AE242="","자료無",IF(시군구!$AE242=0,0,시군구!AI242/시군구!$AE242))</f>
        <v>0.24390243902439024</v>
      </c>
      <c r="AK242" s="5">
        <f>IF(시군구!$AE242="","자료無",IF(시군구!$AE242=0,0,시군구!AJ242/시군구!$AE242))</f>
        <v>0.12195121951219512</v>
      </c>
      <c r="AL242" s="5">
        <f>IF(시군구!$AE242="","자료無",IF(시군구!$AE242=0,0,시군구!AK242/시군구!$AE242))</f>
        <v>9.7560975609756101E-2</v>
      </c>
      <c r="AM242" s="32">
        <f t="shared" si="232"/>
        <v>1</v>
      </c>
      <c r="AN242" s="5">
        <f>IF(시군구!$AL242="","자료無",IF(시군구!$AL242=0,0,시군구!AM242/시군구!$AL242))</f>
        <v>4.3478260869565216E-2</v>
      </c>
      <c r="AO242" s="5"/>
      <c r="AP242" s="5">
        <f>IF(시군구!$AL242="","자료無",IF(시군구!$AL242=0,0,시군구!AO242/시군구!$AL242))</f>
        <v>0.47826086956521741</v>
      </c>
      <c r="AQ242" s="5">
        <f>IF(시군구!$AL242="","자료無",IF(시군구!$AL242=0,0,시군구!AP242/시군구!$AL242))</f>
        <v>0.21739130434782608</v>
      </c>
      <c r="AR242" s="5">
        <f>IF(시군구!$AL242="","자료無",IF(시군구!$AL242=0,0,시군구!AQ242/시군구!$AL242))</f>
        <v>0.17391304347826086</v>
      </c>
      <c r="AS242" s="5">
        <f>IF(시군구!$AL242="","자료無",IF(시군구!$AL242=0,0,시군구!AR242/시군구!$AL242))</f>
        <v>8.6956521739130432E-2</v>
      </c>
    </row>
    <row r="243" spans="1:45">
      <c r="B243" s="28" t="s">
        <v>260</v>
      </c>
      <c r="C243" s="90" t="s">
        <v>278</v>
      </c>
      <c r="D243" s="30">
        <f t="shared" si="227"/>
        <v>1</v>
      </c>
      <c r="E243" s="5">
        <f>IF(시군구!$C243="","자료無",IF(시군구!$C243=0,0,시군구!D243/시군구!$C243))</f>
        <v>7.1672354948805458E-2</v>
      </c>
      <c r="F243" s="5"/>
      <c r="G243" s="5">
        <f>IF(시군구!$C243="","자료無",IF(시군구!$C243=0,0,시군구!F243/시군구!$C243))</f>
        <v>0.38225255972696248</v>
      </c>
      <c r="H243" s="5">
        <f>IF(시군구!$C243="","자료無",IF(시군구!$C243=0,0,시군구!G243/시군구!$C243))</f>
        <v>0.23208191126279865</v>
      </c>
      <c r="I243" s="5">
        <f>IF(시군구!$C243="","자료無",IF(시군구!$C243=0,0,시군구!H243/시군구!$C243))</f>
        <v>0.18771331058020477</v>
      </c>
      <c r="J243" s="5">
        <f>IF(시군구!$C243="","자료無",IF(시군구!$C243=0,0,시군구!I243/시군구!$C243))</f>
        <v>0.12627986348122866</v>
      </c>
      <c r="K243" s="32">
        <f t="shared" si="228"/>
        <v>1</v>
      </c>
      <c r="L243" s="5">
        <f>IF(시군구!$J243="","자료無",IF(시군구!$J243=0,0,시군구!K243/시군구!$J243))</f>
        <v>0.08</v>
      </c>
      <c r="M243" s="5"/>
      <c r="N243" s="5">
        <f>IF(시군구!$J243="","자료無",IF(시군구!$J243=0,0,시군구!M243/시군구!$J243))</f>
        <v>0.36</v>
      </c>
      <c r="O243" s="5">
        <f>IF(시군구!$J243="","자료無",IF(시군구!$J243=0,0,시군구!N243/시군구!$J243))</f>
        <v>0.44</v>
      </c>
      <c r="P243" s="5">
        <f>IF(시군구!$J243="","자료無",IF(시군구!$J243=0,0,시군구!O243/시군구!$J243))</f>
        <v>0.12</v>
      </c>
      <c r="Q243" s="5">
        <f>IF(시군구!$J243="","자료無",IF(시군구!$J243=0,0,시군구!P243/시군구!$J243))</f>
        <v>0</v>
      </c>
      <c r="R243" s="32">
        <f t="shared" si="229"/>
        <v>1</v>
      </c>
      <c r="S243" s="5">
        <f>IF(시군구!$Q243="","자료無",IF(시군구!$Q243=0,0,시군구!R243/시군구!$Q243))</f>
        <v>0</v>
      </c>
      <c r="T243" s="5"/>
      <c r="U243" s="5">
        <f>IF(시군구!$Q243="","자료無",IF(시군구!$Q243=0,0,시군구!T243/시군구!$Q243))</f>
        <v>0.24390243902439024</v>
      </c>
      <c r="V243" s="5">
        <f>IF(시군구!$Q243="","자료無",IF(시군구!$Q243=0,0,시군구!U243/시군구!$Q243))</f>
        <v>0.31707317073170732</v>
      </c>
      <c r="W243" s="5">
        <f>IF(시군구!$Q243="","자료無",IF(시군구!$Q243=0,0,시군구!V243/시군구!$Q243))</f>
        <v>0.31707317073170732</v>
      </c>
      <c r="X243" s="33">
        <f>IF(시군구!$Q243="","자료無",IF(시군구!$Q243=0,0,시군구!W243/시군구!$Q243))</f>
        <v>0.12195121951219512</v>
      </c>
      <c r="Y243" s="32">
        <f t="shared" si="230"/>
        <v>0.99999999999999989</v>
      </c>
      <c r="Z243" s="5">
        <f>IF(시군구!$X243="","자료無",IF(시군구!$X243=0,0,시군구!Y243/시군구!$X243))</f>
        <v>4.0816326530612242E-2</v>
      </c>
      <c r="AA243" s="5"/>
      <c r="AB243" s="5">
        <f>IF(시군구!$X243="","자료無",IF(시군구!$X243=0,0,시군구!AA243/시군구!$X243))</f>
        <v>0.33673469387755101</v>
      </c>
      <c r="AC243" s="5">
        <f>IF(시군구!$X243="","자료無",IF(시군구!$X243=0,0,시군구!AB243/시군구!$X243))</f>
        <v>0.33673469387755101</v>
      </c>
      <c r="AD243" s="5">
        <f>IF(시군구!$X243="","자료無",IF(시군구!$X243=0,0,시군구!AC243/시군구!$X243))</f>
        <v>0.20408163265306123</v>
      </c>
      <c r="AE243" s="5">
        <f>IF(시군구!$X243="","자료無",IF(시군구!$X243=0,0,시군구!AD243/시군구!$X243))</f>
        <v>8.1632653061224483E-2</v>
      </c>
      <c r="AF243" s="32">
        <f t="shared" si="231"/>
        <v>1</v>
      </c>
      <c r="AG243" s="5">
        <f>IF(시군구!$AE243="","자료無",IF(시군구!$AE243=0,0,시군구!AF243/시군구!$AE243))</f>
        <v>3.7735849056603772E-2</v>
      </c>
      <c r="AH243" s="5"/>
      <c r="AI243" s="5">
        <f>IF(시군구!$AE243="","자료無",IF(시군구!$AE243=0,0,시군구!AH243/시군구!$AE243))</f>
        <v>0.50943396226415094</v>
      </c>
      <c r="AJ243" s="5">
        <f>IF(시군구!$AE243="","자료無",IF(시군구!$AE243=0,0,시군구!AI243/시군구!$AE243))</f>
        <v>0.30188679245283018</v>
      </c>
      <c r="AK243" s="5">
        <f>IF(시군구!$AE243="","자료無",IF(시군구!$AE243=0,0,시군구!AJ243/시군구!$AE243))</f>
        <v>9.4339622641509441E-2</v>
      </c>
      <c r="AL243" s="5">
        <f>IF(시군구!$AE243="","자료無",IF(시군구!$AE243=0,0,시군구!AK243/시군구!$AE243))</f>
        <v>5.6603773584905662E-2</v>
      </c>
      <c r="AM243" s="32">
        <f t="shared" si="232"/>
        <v>1</v>
      </c>
      <c r="AN243" s="5">
        <f>IF(시군구!$AL243="","자료無",IF(시군구!$AL243=0,0,시군구!AM243/시군구!$AL243))</f>
        <v>3.2258064516129031E-2</v>
      </c>
      <c r="AO243" s="5"/>
      <c r="AP243" s="5">
        <f>IF(시군구!$AL243="","자료無",IF(시군구!$AL243=0,0,시군구!AO243/시군구!$AL243))</f>
        <v>0.32258064516129031</v>
      </c>
      <c r="AQ243" s="5">
        <f>IF(시군구!$AL243="","자료無",IF(시군구!$AL243=0,0,시군구!AP243/시군구!$AL243))</f>
        <v>0.58064516129032262</v>
      </c>
      <c r="AR243" s="5">
        <f>IF(시군구!$AL243="","자료無",IF(시군구!$AL243=0,0,시군구!AQ243/시군구!$AL243))</f>
        <v>6.4516129032258063E-2</v>
      </c>
      <c r="AS243" s="5">
        <f>IF(시군구!$AL243="","자료無",IF(시군구!$AL243=0,0,시군구!AR243/시군구!$AL243))</f>
        <v>0</v>
      </c>
    </row>
    <row r="244" spans="1:45" outlineLevel="1">
      <c r="A244" s="55" t="s">
        <v>279</v>
      </c>
      <c r="B244" s="67"/>
      <c r="C244" s="68"/>
      <c r="D244" s="69"/>
      <c r="E244" s="70">
        <f>SUBTOTAL(1,E226:E243)</f>
        <v>8.7511868543967364E-2</v>
      </c>
      <c r="F244" s="70"/>
      <c r="G244" s="70">
        <f>SUBTOTAL(1,G226:G243)</f>
        <v>0.32057750302154947</v>
      </c>
      <c r="H244" s="70">
        <f t="shared" ref="H244:J244" si="259">SUBTOTAL(1,H226:H243)</f>
        <v>0.2786361574631423</v>
      </c>
      <c r="I244" s="70">
        <f t="shared" si="259"/>
        <v>0.21947407484757711</v>
      </c>
      <c r="J244" s="70">
        <f t="shared" si="259"/>
        <v>9.3800396123763868E-2</v>
      </c>
      <c r="K244" s="69"/>
      <c r="L244" s="70">
        <f t="shared" ref="L244" si="260">SUBTOTAL(1,L226:L243)</f>
        <v>1.1166354807092577E-2</v>
      </c>
      <c r="M244" s="70"/>
      <c r="N244" s="70">
        <f t="shared" ref="N244" si="261">SUBTOTAL(1,N226:N243)</f>
        <v>0.33727894931821312</v>
      </c>
      <c r="O244" s="70">
        <f t="shared" ref="O244" si="262">SUBTOTAL(1,O226:O243)</f>
        <v>0.41364175687875793</v>
      </c>
      <c r="P244" s="70">
        <f t="shared" ref="P244" si="263">SUBTOTAL(1,P226:P243)</f>
        <v>0.14001002365505297</v>
      </c>
      <c r="Q244" s="70">
        <f t="shared" ref="Q244" si="264">SUBTOTAL(1,Q226:Q243)</f>
        <v>9.7902915340883398E-2</v>
      </c>
      <c r="R244" s="69"/>
      <c r="S244" s="70">
        <f t="shared" ref="S244" si="265">SUBTOTAL(1,S226:S243)</f>
        <v>4.2376006107145564E-3</v>
      </c>
      <c r="T244" s="70"/>
      <c r="U244" s="70">
        <f t="shared" ref="U244" si="266">SUBTOTAL(1,U226:U243)</f>
        <v>0.15188919186768285</v>
      </c>
      <c r="V244" s="70">
        <f t="shared" ref="V244" si="267">SUBTOTAL(1,V226:V243)</f>
        <v>0.32753632278245043</v>
      </c>
      <c r="W244" s="70">
        <f t="shared" ref="W244" si="268">SUBTOTAL(1,W226:W243)</f>
        <v>0.28483003519088412</v>
      </c>
      <c r="X244" s="70">
        <f t="shared" ref="X244" si="269">SUBTOTAL(1,X226:X243)</f>
        <v>0.23150684954826811</v>
      </c>
      <c r="Y244" s="69"/>
      <c r="Z244" s="70">
        <f t="shared" ref="Z244" si="270">SUBTOTAL(1,Z226:Z243)</f>
        <v>5.3708675309894517E-2</v>
      </c>
      <c r="AA244" s="70"/>
      <c r="AB244" s="70">
        <f t="shared" ref="AB244" si="271">SUBTOTAL(1,AB226:AB243)</f>
        <v>0.27937456861924015</v>
      </c>
      <c r="AC244" s="70">
        <f t="shared" ref="AC244" si="272">SUBTOTAL(1,AC226:AC243)</f>
        <v>0.33971681268925635</v>
      </c>
      <c r="AD244" s="70">
        <f t="shared" ref="AD244" si="273">SUBTOTAL(1,AD226:AD243)</f>
        <v>0.23197034785672926</v>
      </c>
      <c r="AE244" s="70">
        <f t="shared" ref="AE244" si="274">SUBTOTAL(1,AE226:AE243)</f>
        <v>9.5229595524879571E-2</v>
      </c>
      <c r="AF244" s="69"/>
      <c r="AG244" s="70">
        <f t="shared" ref="AG244" si="275">SUBTOTAL(1,AG226:AG243)</f>
        <v>6.311925630888568E-2</v>
      </c>
      <c r="AH244" s="70"/>
      <c r="AI244" s="70">
        <f t="shared" ref="AI244" si="276">SUBTOTAL(1,AI226:AI243)</f>
        <v>0.41280861284261161</v>
      </c>
      <c r="AJ244" s="70">
        <f t="shared" ref="AJ244" si="277">SUBTOTAL(1,AJ226:AJ243)</f>
        <v>0.27443764727678555</v>
      </c>
      <c r="AK244" s="70">
        <f t="shared" ref="AK244" si="278">SUBTOTAL(1,AK226:AK243)</f>
        <v>0.17577257821768338</v>
      </c>
      <c r="AL244" s="70">
        <f t="shared" ref="AL244" si="279">SUBTOTAL(1,AL226:AL243)</f>
        <v>7.3861905354033849E-2</v>
      </c>
      <c r="AM244" s="69"/>
      <c r="AN244" s="70">
        <f t="shared" ref="AN244" si="280">SUBTOTAL(1,AN226:AN243)</f>
        <v>2.6927428215138247E-2</v>
      </c>
      <c r="AO244" s="70"/>
      <c r="AP244" s="70">
        <f t="shared" ref="AP244" si="281">SUBTOTAL(1,AP226:AP243)</f>
        <v>0.36470075452443057</v>
      </c>
      <c r="AQ244" s="70">
        <f t="shared" ref="AQ244" si="282">SUBTOTAL(1,AQ226:AQ243)</f>
        <v>0.39254255928840442</v>
      </c>
      <c r="AR244" s="70">
        <f t="shared" ref="AR244" si="283">SUBTOTAL(1,AR226:AR243)</f>
        <v>0.17049755245632003</v>
      </c>
      <c r="AS244" s="70">
        <f t="shared" ref="AS244" si="284">SUBTOTAL(1,AS226:AS243)</f>
        <v>4.5331705515706658E-2</v>
      </c>
    </row>
    <row r="245" spans="1:45">
      <c r="B245" s="28" t="s">
        <v>280</v>
      </c>
      <c r="C245" s="26" t="s">
        <v>281</v>
      </c>
      <c r="D245" s="30">
        <f t="shared" si="227"/>
        <v>0.99999999999999989</v>
      </c>
      <c r="E245" s="5">
        <f>IF(시군구!$C245="","자료無",IF(시군구!$C245=0,0,시군구!D245/시군구!$C245))</f>
        <v>5.793450881612091E-2</v>
      </c>
      <c r="F245" s="5"/>
      <c r="G245" s="5">
        <f>IF(시군구!$C245="","자료無",IF(시군구!$C245=0,0,시군구!F245/시군구!$C245))</f>
        <v>0.33501259445843828</v>
      </c>
      <c r="H245" s="5">
        <f>IF(시군구!$C245="","자료無",IF(시군구!$C245=0,0,시군구!G245/시군구!$C245))</f>
        <v>0.22670025188916876</v>
      </c>
      <c r="I245" s="5">
        <f>IF(시군구!$C245="","자료無",IF(시군구!$C245=0,0,시군구!H245/시군구!$C245))</f>
        <v>0.18639798488664988</v>
      </c>
      <c r="J245" s="5">
        <f>IF(시군구!$C245="","자료無",IF(시군구!$C245=0,0,시군구!I245/시군구!$C245))</f>
        <v>0.19395465994962216</v>
      </c>
      <c r="K245" s="32">
        <f t="shared" si="228"/>
        <v>0.99999999999999989</v>
      </c>
      <c r="L245" s="5">
        <f>IF(시군구!$J245="","자료無",IF(시군구!$J245=0,0,시군구!K245/시군구!$J245))</f>
        <v>0</v>
      </c>
      <c r="M245" s="5"/>
      <c r="N245" s="5">
        <f>IF(시군구!$J245="","자료無",IF(시군구!$J245=0,0,시군구!M245/시군구!$J245))</f>
        <v>0</v>
      </c>
      <c r="O245" s="5">
        <f>IF(시군구!$J245="","자료無",IF(시군구!$J245=0,0,시군구!N245/시군구!$J245))</f>
        <v>0.66666666666666663</v>
      </c>
      <c r="P245" s="5">
        <f>IF(시군구!$J245="","자료無",IF(시군구!$J245=0,0,시군구!O245/시군구!$J245))</f>
        <v>0.1111111111111111</v>
      </c>
      <c r="Q245" s="5">
        <f>IF(시군구!$J245="","자료無",IF(시군구!$J245=0,0,시군구!P245/시군구!$J245))</f>
        <v>0.22222222222222221</v>
      </c>
      <c r="R245" s="32">
        <f t="shared" si="229"/>
        <v>1</v>
      </c>
      <c r="S245" s="5">
        <f>IF(시군구!$Q245="","자료無",IF(시군구!$Q245=0,0,시군구!R245/시군구!$Q245))</f>
        <v>1.5151515151515152E-2</v>
      </c>
      <c r="T245" s="5"/>
      <c r="U245" s="5">
        <f>IF(시군구!$Q245="","자료無",IF(시군구!$Q245=0,0,시군구!T245/시군구!$Q245))</f>
        <v>0.13636363636363635</v>
      </c>
      <c r="V245" s="5">
        <f>IF(시군구!$Q245="","자료無",IF(시군구!$Q245=0,0,시군구!U245/시군구!$Q245))</f>
        <v>0.36363636363636365</v>
      </c>
      <c r="W245" s="5">
        <f>IF(시군구!$Q245="","자료無",IF(시군구!$Q245=0,0,시군구!V245/시군구!$Q245))</f>
        <v>0.19696969696969696</v>
      </c>
      <c r="X245" s="33">
        <f>IF(시군구!$Q245="","자료無",IF(시군구!$Q245=0,0,시군구!W245/시군구!$Q245))</f>
        <v>0.2878787878787879</v>
      </c>
      <c r="Y245" s="32">
        <f t="shared" si="230"/>
        <v>1</v>
      </c>
      <c r="Z245" s="5">
        <f>IF(시군구!$X245="","자료無",IF(시군구!$X245=0,0,시군구!Y245/시군구!$X245))</f>
        <v>7.476635514018691E-2</v>
      </c>
      <c r="AA245" s="5"/>
      <c r="AB245" s="5">
        <f>IF(시군구!$X245="","자료無",IF(시군구!$X245=0,0,시군구!AA245/시군구!$X245))</f>
        <v>0.3925233644859813</v>
      </c>
      <c r="AC245" s="5">
        <f>IF(시군구!$X245="","자료無",IF(시군구!$X245=0,0,시군구!AB245/시군구!$X245))</f>
        <v>0.23364485981308411</v>
      </c>
      <c r="AD245" s="5">
        <f>IF(시군구!$X245="","자료無",IF(시군구!$X245=0,0,시군구!AC245/시군구!$X245))</f>
        <v>0.18691588785046728</v>
      </c>
      <c r="AE245" s="5">
        <f>IF(시군구!$X245="","자료無",IF(시군구!$X245=0,0,시군구!AD245/시군구!$X245))</f>
        <v>0.11214953271028037</v>
      </c>
      <c r="AF245" s="32">
        <f t="shared" si="231"/>
        <v>1</v>
      </c>
      <c r="AG245" s="5">
        <f>IF(시군구!$AE245="","자료無",IF(시군구!$AE245=0,0,시군구!AF245/시군구!$AE245))</f>
        <v>5.8823529411764705E-2</v>
      </c>
      <c r="AH245" s="5"/>
      <c r="AI245" s="5">
        <f>IF(시군구!$AE245="","자료無",IF(시군구!$AE245=0,0,시군구!AH245/시군구!$AE245))</f>
        <v>0.38235294117647056</v>
      </c>
      <c r="AJ245" s="5">
        <f>IF(시군구!$AE245="","자료無",IF(시군구!$AE245=0,0,시군구!AI245/시군구!$AE245))</f>
        <v>0.20588235294117646</v>
      </c>
      <c r="AK245" s="5">
        <f>IF(시군구!$AE245="","자료無",IF(시군구!$AE245=0,0,시군구!AJ245/시군구!$AE245))</f>
        <v>0.23529411764705882</v>
      </c>
      <c r="AL245" s="5">
        <f>IF(시군구!$AE245="","자료無",IF(시군구!$AE245=0,0,시군구!AK245/시군구!$AE245))</f>
        <v>0.11764705882352941</v>
      </c>
      <c r="AM245" s="32">
        <f t="shared" si="232"/>
        <v>0.99999999999999989</v>
      </c>
      <c r="AN245" s="5">
        <f>IF(시군구!$AL245="","자료無",IF(시군구!$AL245=0,0,시군구!AM245/시군구!$AL245))</f>
        <v>2.2727272727272728E-2</v>
      </c>
      <c r="AO245" s="5"/>
      <c r="AP245" s="5">
        <f>IF(시군구!$AL245="","자료無",IF(시군구!$AL245=0,0,시군구!AO245/시군구!$AL245))</f>
        <v>0.20454545454545456</v>
      </c>
      <c r="AQ245" s="5">
        <f>IF(시군구!$AL245="","자료無",IF(시군구!$AL245=0,0,시군구!AP245/시군구!$AL245))</f>
        <v>0.34090909090909088</v>
      </c>
      <c r="AR245" s="5">
        <f>IF(시군구!$AL245="","자료無",IF(시군구!$AL245=0,0,시군구!AQ245/시군구!$AL245))</f>
        <v>0.29545454545454547</v>
      </c>
      <c r="AS245" s="5">
        <f>IF(시군구!$AL245="","자료無",IF(시군구!$AL245=0,0,시군구!AR245/시군구!$AL245))</f>
        <v>0.13636363636363635</v>
      </c>
    </row>
    <row r="246" spans="1:45">
      <c r="B246" s="28" t="s">
        <v>280</v>
      </c>
      <c r="C246" s="26" t="s">
        <v>282</v>
      </c>
      <c r="D246" s="30">
        <f t="shared" si="227"/>
        <v>1</v>
      </c>
      <c r="E246" s="5">
        <f>IF(시군구!$C246="","자료無",IF(시군구!$C246=0,0,시군구!D246/시군구!$C246))</f>
        <v>7.3217726396917149E-2</v>
      </c>
      <c r="F246" s="5"/>
      <c r="G246" s="5">
        <f>IF(시군구!$C246="","자료無",IF(시군구!$C246=0,0,시군구!F246/시군구!$C246))</f>
        <v>0.30250481695568399</v>
      </c>
      <c r="H246" s="5">
        <f>IF(시군구!$C246="","자료無",IF(시군구!$C246=0,0,시군구!G246/시군구!$C246))</f>
        <v>0.23506743737957611</v>
      </c>
      <c r="I246" s="5">
        <f>IF(시군구!$C246="","자료無",IF(시군구!$C246=0,0,시군구!H246/시군구!$C246))</f>
        <v>0.2947976878612717</v>
      </c>
      <c r="J246" s="5">
        <f>IF(시군구!$C246="","자료無",IF(시군구!$C246=0,0,시군구!I246/시군구!$C246))</f>
        <v>9.4412331406551059E-2</v>
      </c>
      <c r="K246" s="32">
        <f t="shared" si="228"/>
        <v>1</v>
      </c>
      <c r="L246" s="5">
        <f>IF(시군구!$J246="","자료無",IF(시군구!$J246=0,0,시군구!K246/시군구!$J246))</f>
        <v>0</v>
      </c>
      <c r="M246" s="5"/>
      <c r="N246" s="5">
        <f>IF(시군구!$J246="","자료無",IF(시군구!$J246=0,0,시군구!M246/시군구!$J246))</f>
        <v>0</v>
      </c>
      <c r="O246" s="5">
        <f>IF(시군구!$J246="","자료無",IF(시군구!$J246=0,0,시군구!N246/시군구!$J246))</f>
        <v>0.73469387755102045</v>
      </c>
      <c r="P246" s="5">
        <f>IF(시군구!$J246="","자료無",IF(시군구!$J246=0,0,시군구!O246/시군구!$J246))</f>
        <v>0.22448979591836735</v>
      </c>
      <c r="Q246" s="5">
        <f>IF(시군구!$J246="","자료無",IF(시군구!$J246=0,0,시군구!P246/시군구!$J246))</f>
        <v>4.0816326530612242E-2</v>
      </c>
      <c r="R246" s="32">
        <f t="shared" si="229"/>
        <v>1</v>
      </c>
      <c r="S246" s="5">
        <f>IF(시군구!$Q246="","자료無",IF(시군구!$Q246=0,0,시군구!R246/시군구!$Q246))</f>
        <v>7.7519379844961239E-3</v>
      </c>
      <c r="T246" s="5"/>
      <c r="U246" s="5">
        <f>IF(시군구!$Q246="","자료無",IF(시군구!$Q246=0,0,시군구!T246/시군구!$Q246))</f>
        <v>0.13178294573643412</v>
      </c>
      <c r="V246" s="5">
        <f>IF(시군구!$Q246="","자료無",IF(시군구!$Q246=0,0,시군구!U246/시군구!$Q246))</f>
        <v>0.2868217054263566</v>
      </c>
      <c r="W246" s="5">
        <f>IF(시군구!$Q246="","자료無",IF(시군구!$Q246=0,0,시군구!V246/시군구!$Q246))</f>
        <v>0.20155038759689922</v>
      </c>
      <c r="X246" s="33">
        <f>IF(시군구!$Q246="","자료無",IF(시군구!$Q246=0,0,시군구!W246/시군구!$Q246))</f>
        <v>0.37209302325581395</v>
      </c>
      <c r="Y246" s="32">
        <f t="shared" si="230"/>
        <v>1</v>
      </c>
      <c r="Z246" s="5">
        <f>IF(시군구!$X246="","자료無",IF(시군구!$X246=0,0,시군구!Y246/시군구!$X246))</f>
        <v>5.2941176470588235E-2</v>
      </c>
      <c r="AA246" s="5"/>
      <c r="AB246" s="5">
        <f>IF(시군구!$X246="","자료無",IF(시군구!$X246=0,0,시군구!AA246/시군구!$X246))</f>
        <v>0.27647058823529413</v>
      </c>
      <c r="AC246" s="5">
        <f>IF(시군구!$X246="","자료無",IF(시군구!$X246=0,0,시군구!AB246/시군구!$X246))</f>
        <v>0.3</v>
      </c>
      <c r="AD246" s="5">
        <f>IF(시군구!$X246="","자료無",IF(시군구!$X246=0,0,시군구!AC246/시군구!$X246))</f>
        <v>0.22941176470588234</v>
      </c>
      <c r="AE246" s="5">
        <f>IF(시군구!$X246="","자료無",IF(시군구!$X246=0,0,시군구!AD246/시군구!$X246))</f>
        <v>0.14117647058823529</v>
      </c>
      <c r="AF246" s="32">
        <f t="shared" si="231"/>
        <v>1</v>
      </c>
      <c r="AG246" s="5">
        <f>IF(시군구!$AE246="","자료無",IF(시군구!$AE246=0,0,시군구!AF246/시군구!$AE246))</f>
        <v>7.407407407407407E-2</v>
      </c>
      <c r="AH246" s="5"/>
      <c r="AI246" s="5">
        <f>IF(시군구!$AE246="","자료無",IF(시군구!$AE246=0,0,시군구!AH246/시군구!$AE246))</f>
        <v>0.16666666666666666</v>
      </c>
      <c r="AJ246" s="5">
        <f>IF(시군구!$AE246="","자료無",IF(시군구!$AE246=0,0,시군구!AI246/시군구!$AE246))</f>
        <v>0.31481481481481483</v>
      </c>
      <c r="AK246" s="5">
        <f>IF(시군구!$AE246="","자료無",IF(시군구!$AE246=0,0,시군구!AJ246/시군구!$AE246))</f>
        <v>0.25925925925925924</v>
      </c>
      <c r="AL246" s="5">
        <f>IF(시군구!$AE246="","자료無",IF(시군구!$AE246=0,0,시군구!AK246/시군구!$AE246))</f>
        <v>0.18518518518518517</v>
      </c>
      <c r="AM246" s="32">
        <f t="shared" si="232"/>
        <v>1</v>
      </c>
      <c r="AN246" s="5">
        <f>IF(시군구!$AL246="","자료無",IF(시군구!$AL246=0,0,시군구!AM246/시군구!$AL246))</f>
        <v>4.8387096774193547E-2</v>
      </c>
      <c r="AO246" s="5"/>
      <c r="AP246" s="5">
        <f>IF(시군구!$AL246="","자료無",IF(시군구!$AL246=0,0,시군구!AO246/시군구!$AL246))</f>
        <v>0.27419354838709675</v>
      </c>
      <c r="AQ246" s="5">
        <f>IF(시군구!$AL246="","자료無",IF(시군구!$AL246=0,0,시군구!AP246/시군구!$AL246))</f>
        <v>0.27419354838709675</v>
      </c>
      <c r="AR246" s="5">
        <f>IF(시군구!$AL246="","자료無",IF(시군구!$AL246=0,0,시군구!AQ246/시군구!$AL246))</f>
        <v>0.20967741935483872</v>
      </c>
      <c r="AS246" s="5">
        <f>IF(시군구!$AL246="","자료無",IF(시군구!$AL246=0,0,시군구!AR246/시군구!$AL246))</f>
        <v>0.19354838709677419</v>
      </c>
    </row>
    <row r="247" spans="1:45" ht="17.25" outlineLevel="1" thickBot="1">
      <c r="A247" s="55" t="s">
        <v>640</v>
      </c>
      <c r="B247" s="67"/>
      <c r="C247" s="68"/>
      <c r="D247" s="69"/>
      <c r="E247" s="70">
        <f>SUBTOTAL(1,E245:E246)</f>
        <v>6.5576117606519033E-2</v>
      </c>
      <c r="F247" s="70"/>
      <c r="G247" s="70">
        <f>SUBTOTAL(1,G245:G246)</f>
        <v>0.31875870570706111</v>
      </c>
      <c r="H247" s="70">
        <f t="shared" ref="H247:J247" si="285">SUBTOTAL(1,H245:H246)</f>
        <v>0.23088384463437245</v>
      </c>
      <c r="I247" s="70">
        <f t="shared" si="285"/>
        <v>0.24059783637396079</v>
      </c>
      <c r="J247" s="70">
        <f t="shared" si="285"/>
        <v>0.14418349567808661</v>
      </c>
      <c r="K247" s="69"/>
      <c r="L247" s="70">
        <f t="shared" ref="L247" si="286">SUBTOTAL(1,L245:L246)</f>
        <v>0</v>
      </c>
      <c r="M247" s="70"/>
      <c r="N247" s="70">
        <f t="shared" ref="N247" si="287">SUBTOTAL(1,N245:N246)</f>
        <v>0</v>
      </c>
      <c r="O247" s="70">
        <f t="shared" ref="O247" si="288">SUBTOTAL(1,O245:O246)</f>
        <v>0.70068027210884354</v>
      </c>
      <c r="P247" s="70">
        <f t="shared" ref="P247" si="289">SUBTOTAL(1,P245:P246)</f>
        <v>0.16780045351473921</v>
      </c>
      <c r="Q247" s="70">
        <f t="shared" ref="Q247" si="290">SUBTOTAL(1,Q245:Q246)</f>
        <v>0.13151927437641722</v>
      </c>
      <c r="R247" s="69"/>
      <c r="S247" s="70">
        <f t="shared" ref="S247" si="291">SUBTOTAL(1,S245:S246)</f>
        <v>1.1451726568005638E-2</v>
      </c>
      <c r="T247" s="70"/>
      <c r="U247" s="70">
        <f t="shared" ref="U247" si="292">SUBTOTAL(1,U245:U246)</f>
        <v>0.13407329105003524</v>
      </c>
      <c r="V247" s="70">
        <f t="shared" ref="V247" si="293">SUBTOTAL(1,V245:V246)</f>
        <v>0.32522903453136009</v>
      </c>
      <c r="W247" s="70">
        <f t="shared" ref="W247" si="294">SUBTOTAL(1,W245:W246)</f>
        <v>0.19926004228329808</v>
      </c>
      <c r="X247" s="70">
        <f t="shared" ref="X247" si="295">SUBTOTAL(1,X245:X246)</f>
        <v>0.3299859055673009</v>
      </c>
      <c r="Y247" s="69"/>
      <c r="Z247" s="70">
        <f t="shared" ref="Z247" si="296">SUBTOTAL(1,Z245:Z246)</f>
        <v>6.3853765805387569E-2</v>
      </c>
      <c r="AA247" s="70"/>
      <c r="AB247" s="70">
        <f t="shared" ref="AB247" si="297">SUBTOTAL(1,AB245:AB246)</f>
        <v>0.33449697636063769</v>
      </c>
      <c r="AC247" s="70">
        <f t="shared" ref="AC247" si="298">SUBTOTAL(1,AC245:AC246)</f>
        <v>0.26682242990654204</v>
      </c>
      <c r="AD247" s="70">
        <f t="shared" ref="AD247" si="299">SUBTOTAL(1,AD245:AD246)</f>
        <v>0.20816382627817481</v>
      </c>
      <c r="AE247" s="70">
        <f t="shared" ref="AE247" si="300">SUBTOTAL(1,AE245:AE246)</f>
        <v>0.12666300164925784</v>
      </c>
      <c r="AF247" s="69"/>
      <c r="AG247" s="70">
        <f t="shared" ref="AG247" si="301">SUBTOTAL(1,AG245:AG246)</f>
        <v>6.6448801742919394E-2</v>
      </c>
      <c r="AH247" s="70"/>
      <c r="AI247" s="70">
        <f t="shared" ref="AI247" si="302">SUBTOTAL(1,AI245:AI246)</f>
        <v>0.2745098039215686</v>
      </c>
      <c r="AJ247" s="70">
        <f t="shared" ref="AJ247" si="303">SUBTOTAL(1,AJ245:AJ246)</f>
        <v>0.26034858387799564</v>
      </c>
      <c r="AK247" s="70">
        <f t="shared" ref="AK247" si="304">SUBTOTAL(1,AK245:AK246)</f>
        <v>0.24727668845315903</v>
      </c>
      <c r="AL247" s="70">
        <f t="shared" ref="AL247" si="305">SUBTOTAL(1,AL245:AL246)</f>
        <v>0.15141612200435728</v>
      </c>
      <c r="AM247" s="69"/>
      <c r="AN247" s="70">
        <f t="shared" ref="AN247" si="306">SUBTOTAL(1,AN245:AN246)</f>
        <v>3.5557184750733134E-2</v>
      </c>
      <c r="AO247" s="70"/>
      <c r="AP247" s="70">
        <f t="shared" ref="AP247" si="307">SUBTOTAL(1,AP245:AP246)</f>
        <v>0.23936950146627567</v>
      </c>
      <c r="AQ247" s="70">
        <f t="shared" ref="AQ247" si="308">SUBTOTAL(1,AQ245:AQ246)</f>
        <v>0.30755131964809379</v>
      </c>
      <c r="AR247" s="70">
        <f t="shared" ref="AR247" si="309">SUBTOTAL(1,AR245:AR246)</f>
        <v>0.25256598240469208</v>
      </c>
      <c r="AS247" s="70">
        <f t="shared" ref="AS247" si="310">SUBTOTAL(1,AS245:AS246)</f>
        <v>0.16495601173020527</v>
      </c>
    </row>
    <row r="248" spans="1:45" ht="17.25" thickBot="1">
      <c r="A248" s="72" t="s">
        <v>86</v>
      </c>
      <c r="B248" s="82"/>
      <c r="C248" s="82"/>
      <c r="D248" s="83"/>
      <c r="E248" s="84">
        <f>SUBTOTAL(1,E2:E247)</f>
        <v>8.2943030710790691E-2</v>
      </c>
      <c r="F248" s="84"/>
      <c r="G248" s="84">
        <f>SUBTOTAL(1,G2:G247)</f>
        <v>0.30548412204210329</v>
      </c>
      <c r="H248" s="84">
        <f>SUBTOTAL(1,H2:H247)</f>
        <v>0.29458492713309065</v>
      </c>
      <c r="I248" s="84">
        <f>SUBTOTAL(1,I2:I247)</f>
        <v>0.20507470433866679</v>
      </c>
      <c r="J248" s="84">
        <f>SUBTOTAL(1,J2:J247)</f>
        <v>0.11133735868336835</v>
      </c>
      <c r="K248" s="83"/>
      <c r="L248" s="84">
        <f t="shared" ref="L248" si="311">SUBTOTAL(1,L2:L247)</f>
        <v>5.3285831921944457E-3</v>
      </c>
      <c r="M248" s="84"/>
      <c r="N248" s="84">
        <f t="shared" ref="N248:Q248" si="312">SUBTOTAL(1,N2:N247)</f>
        <v>0.24437937088599504</v>
      </c>
      <c r="O248" s="84">
        <f t="shared" si="312"/>
        <v>0.47887830376782098</v>
      </c>
      <c r="P248" s="84">
        <f t="shared" si="312"/>
        <v>0.17023554177185449</v>
      </c>
      <c r="Q248" s="84">
        <f t="shared" si="312"/>
        <v>0.10117820038213506</v>
      </c>
      <c r="R248" s="83"/>
      <c r="S248" s="84">
        <f t="shared" ref="S248" si="313">SUBTOTAL(1,S2:S247)</f>
        <v>4.737267203657379E-3</v>
      </c>
      <c r="T248" s="84"/>
      <c r="U248" s="84">
        <f t="shared" ref="U248:X248" si="314">SUBTOTAL(1,U2:U247)</f>
        <v>0.12421256316390078</v>
      </c>
      <c r="V248" s="84">
        <f t="shared" si="314"/>
        <v>0.31937137897974011</v>
      </c>
      <c r="W248" s="84">
        <f t="shared" si="314"/>
        <v>0.26254714232168597</v>
      </c>
      <c r="X248" s="84">
        <f t="shared" si="314"/>
        <v>0.28913164833101535</v>
      </c>
      <c r="Y248" s="83"/>
      <c r="Z248" s="84">
        <f t="shared" ref="Z248" si="315">SUBTOTAL(1,Z2:Z247)</f>
        <v>5.7023589421837897E-2</v>
      </c>
      <c r="AA248" s="84"/>
      <c r="AB248" s="84">
        <f t="shared" ref="AB248:AE248" si="316">SUBTOTAL(1,AB2:AB247)</f>
        <v>0.25615079997961526</v>
      </c>
      <c r="AC248" s="84">
        <f t="shared" si="316"/>
        <v>0.33330452646097003</v>
      </c>
      <c r="AD248" s="84">
        <f t="shared" si="316"/>
        <v>0.21700488890630124</v>
      </c>
      <c r="AE248" s="84">
        <f t="shared" si="316"/>
        <v>0.11246164637692582</v>
      </c>
      <c r="AF248" s="83"/>
      <c r="AG248" s="84">
        <f t="shared" ref="AG248" si="317">SUBTOTAL(1,AG2:AG247)</f>
        <v>4.699053022444459E-2</v>
      </c>
      <c r="AH248" s="84"/>
      <c r="AI248" s="84">
        <f t="shared" ref="AI248:AL248" si="318">SUBTOTAL(1,AI2:AI247)</f>
        <v>0.33195881990932757</v>
      </c>
      <c r="AJ248" s="84">
        <f t="shared" si="318"/>
        <v>0.25795540990093513</v>
      </c>
      <c r="AK248" s="84">
        <f t="shared" si="318"/>
        <v>0.14127281857964968</v>
      </c>
      <c r="AL248" s="84">
        <f t="shared" si="318"/>
        <v>8.6548955842829595E-2</v>
      </c>
      <c r="AM248" s="83"/>
      <c r="AN248" s="84">
        <f t="shared" ref="AN248" si="319">SUBTOTAL(1,AN2:AN247)</f>
        <v>3.0459148326916055E-2</v>
      </c>
      <c r="AO248" s="84"/>
      <c r="AP248" s="84">
        <f t="shared" ref="AP248:AS248" si="320">SUBTOTAL(1,AP2:AP247)</f>
        <v>0.26469281054713162</v>
      </c>
      <c r="AQ248" s="84">
        <f t="shared" si="320"/>
        <v>0.35275970781826577</v>
      </c>
      <c r="AR248" s="84">
        <f t="shared" si="320"/>
        <v>0.22542366313671611</v>
      </c>
      <c r="AS248" s="84">
        <f t="shared" si="320"/>
        <v>0.10259831595085926</v>
      </c>
    </row>
  </sheetData>
  <autoFilter ref="B3:AS3">
    <filterColumn colId="30"/>
    <filterColumn colId="31"/>
    <filterColumn colId="32"/>
    <filterColumn colId="33"/>
    <filterColumn colId="34"/>
    <filterColumn colId="35"/>
    <filterColumn colId="36"/>
  </autoFilter>
  <mergeCells count="9">
    <mergeCell ref="Y2:AE2"/>
    <mergeCell ref="AM2:AS2"/>
    <mergeCell ref="AF2:AL2"/>
    <mergeCell ref="D1:AS1"/>
    <mergeCell ref="B1:B3"/>
    <mergeCell ref="C1:C3"/>
    <mergeCell ref="D2:J2"/>
    <mergeCell ref="K2:Q2"/>
    <mergeCell ref="R2:X2"/>
  </mergeCells>
  <phoneticPr fontId="1" type="noConversion"/>
  <pageMargins left="0.7" right="0.7" top="0.75" bottom="0.75" header="0.3" footer="0.3"/>
  <pageSetup paperSize="9" orientation="portrait" r:id="rId1"/>
  <rowBreaks count="1" manualBreakCount="1">
    <brk id="86" max="16383" man="1"/>
  </rowBreaks>
  <ignoredErrors>
    <ignoredError sqref="D4:S28 D30:S45 D47:E54 D56:E65 D67:E68 D73:E77 G47:L54 G56:L65 G67:L68 G73:L77 N47:S54 N56:S65 N67:S68 N73:S77 U4:Z28 U30:Z45 U47:Z54 U56:Z65 U67:Z68 U73:Z77 AM4:AN28 AM30:AN45 AM47:AN54 AM56:AN65 AM67:AN68 AM73:AN77 AP4:AS28 AP30:AS45 AP47:AS54 AP56:AS65 AP67:AS68 AP73:AS77 D70:E71 G70:L71 N70:S71 U70:Z71 AM70:AN71 AP70:AS71 D80:E83 G80:L83 N80:S83 U80:Z83 AM80:AN83 AP80:AS83 AB4:AE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2" sqref="C22"/>
    </sheetView>
  </sheetViews>
  <sheetFormatPr defaultRowHeight="16.5"/>
  <cols>
    <col min="1" max="1" width="9" style="27"/>
    <col min="2" max="2" width="8.75" style="149" customWidth="1"/>
    <col min="3" max="44" width="5.125" style="19" customWidth="1"/>
    <col min="45" max="16384" width="9" style="19"/>
  </cols>
  <sheetData>
    <row r="1" spans="1:44">
      <c r="A1" s="446"/>
      <c r="B1" s="457" t="s">
        <v>0</v>
      </c>
      <c r="C1" s="458" t="s">
        <v>1</v>
      </c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</row>
    <row r="2" spans="1:44">
      <c r="A2" s="446"/>
      <c r="B2" s="457"/>
      <c r="C2" s="459" t="s">
        <v>2</v>
      </c>
      <c r="D2" s="459"/>
      <c r="E2" s="459"/>
      <c r="F2" s="459"/>
      <c r="G2" s="459"/>
      <c r="H2" s="459"/>
      <c r="I2" s="459"/>
      <c r="J2" s="460" t="s">
        <v>3</v>
      </c>
      <c r="K2" s="460"/>
      <c r="L2" s="460"/>
      <c r="M2" s="460"/>
      <c r="N2" s="460"/>
      <c r="O2" s="460"/>
      <c r="P2" s="460"/>
      <c r="Q2" s="461" t="s">
        <v>4</v>
      </c>
      <c r="R2" s="462"/>
      <c r="S2" s="462"/>
      <c r="T2" s="462"/>
      <c r="U2" s="462"/>
      <c r="V2" s="462"/>
      <c r="W2" s="462"/>
      <c r="X2" s="431" t="s">
        <v>5</v>
      </c>
      <c r="Y2" s="431"/>
      <c r="Z2" s="431"/>
      <c r="AA2" s="431"/>
      <c r="AB2" s="431"/>
      <c r="AC2" s="431"/>
      <c r="AD2" s="431"/>
      <c r="AE2" s="463" t="s">
        <v>87</v>
      </c>
      <c r="AF2" s="464"/>
      <c r="AG2" s="464"/>
      <c r="AH2" s="464"/>
      <c r="AI2" s="464"/>
      <c r="AJ2" s="464"/>
      <c r="AK2" s="464"/>
      <c r="AL2" s="465" t="s">
        <v>6</v>
      </c>
      <c r="AM2" s="403"/>
      <c r="AN2" s="403"/>
      <c r="AO2" s="403"/>
      <c r="AP2" s="403"/>
      <c r="AQ2" s="403"/>
      <c r="AR2" s="403"/>
    </row>
    <row r="3" spans="1:44" ht="22.5">
      <c r="A3" s="446"/>
      <c r="B3" s="457"/>
      <c r="C3" s="18" t="s">
        <v>7</v>
      </c>
      <c r="D3" s="17" t="s">
        <v>8</v>
      </c>
      <c r="E3" s="18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6" t="s">
        <v>14</v>
      </c>
      <c r="K3" s="15" t="s">
        <v>8</v>
      </c>
      <c r="L3" s="16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4" t="s">
        <v>15</v>
      </c>
      <c r="R3" s="13" t="s">
        <v>8</v>
      </c>
      <c r="S3" s="12" t="s">
        <v>9</v>
      </c>
      <c r="T3" s="13" t="s">
        <v>10</v>
      </c>
      <c r="U3" s="13" t="s">
        <v>11</v>
      </c>
      <c r="V3" s="13" t="s">
        <v>12</v>
      </c>
      <c r="W3" s="13" t="s">
        <v>13</v>
      </c>
      <c r="X3" s="11" t="s">
        <v>16</v>
      </c>
      <c r="Y3" s="10" t="s">
        <v>8</v>
      </c>
      <c r="Z3" s="11" t="s">
        <v>9</v>
      </c>
      <c r="AA3" s="10" t="s">
        <v>10</v>
      </c>
      <c r="AB3" s="10" t="s">
        <v>11</v>
      </c>
      <c r="AC3" s="10" t="s">
        <v>12</v>
      </c>
      <c r="AD3" s="10" t="s">
        <v>13</v>
      </c>
      <c r="AE3" s="152" t="s">
        <v>88</v>
      </c>
      <c r="AF3" s="94" t="s">
        <v>8</v>
      </c>
      <c r="AG3" s="95" t="s">
        <v>9</v>
      </c>
      <c r="AH3" s="94" t="s">
        <v>10</v>
      </c>
      <c r="AI3" s="94" t="s">
        <v>11</v>
      </c>
      <c r="AJ3" s="94" t="s">
        <v>12</v>
      </c>
      <c r="AK3" s="94" t="s">
        <v>13</v>
      </c>
      <c r="AL3" s="9" t="s">
        <v>17</v>
      </c>
      <c r="AM3" s="8" t="s">
        <v>8</v>
      </c>
      <c r="AN3" s="7" t="s">
        <v>9</v>
      </c>
      <c r="AO3" s="8" t="s">
        <v>10</v>
      </c>
      <c r="AP3" s="8" t="s">
        <v>11</v>
      </c>
      <c r="AQ3" s="8" t="s">
        <v>12</v>
      </c>
      <c r="AR3" s="8" t="s">
        <v>13</v>
      </c>
    </row>
    <row r="4" spans="1:44" ht="16.5" customHeight="1">
      <c r="A4" s="73" t="s">
        <v>76</v>
      </c>
      <c r="B4" s="90" t="s">
        <v>417</v>
      </c>
      <c r="C4" s="155">
        <f t="shared" ref="C4:C10" si="0">SUM(D4:E4)</f>
        <v>3010</v>
      </c>
      <c r="D4" s="155">
        <v>512</v>
      </c>
      <c r="E4" s="156">
        <f t="shared" ref="E4:E16" si="1">SUM(F4:I4)</f>
        <v>2498</v>
      </c>
      <c r="F4" s="155">
        <v>1115</v>
      </c>
      <c r="G4" s="155">
        <v>1112</v>
      </c>
      <c r="H4" s="155">
        <v>237</v>
      </c>
      <c r="I4" s="155">
        <v>34</v>
      </c>
      <c r="J4" s="155">
        <f t="shared" ref="J4:J10" si="2">SUM(K4:L4)</f>
        <v>77</v>
      </c>
      <c r="K4" s="155">
        <v>0</v>
      </c>
      <c r="L4" s="156">
        <f t="shared" ref="L4:L16" si="3">SUM(M4:P4)</f>
        <v>77</v>
      </c>
      <c r="M4" s="156">
        <v>42</v>
      </c>
      <c r="N4" s="156">
        <v>35</v>
      </c>
      <c r="O4" s="156">
        <v>0</v>
      </c>
      <c r="P4" s="156">
        <v>0</v>
      </c>
      <c r="Q4" s="155">
        <f t="shared" ref="Q4:Q10" si="4">SUM(R4:S4)</f>
        <v>45</v>
      </c>
      <c r="R4" s="155">
        <v>1</v>
      </c>
      <c r="S4" s="156">
        <f t="shared" ref="S4:S20" si="5">SUM(T4:W4)</f>
        <v>44</v>
      </c>
      <c r="T4" s="156">
        <v>15</v>
      </c>
      <c r="U4" s="156">
        <v>22</v>
      </c>
      <c r="V4" s="156">
        <v>7</v>
      </c>
      <c r="W4" s="156">
        <v>0</v>
      </c>
      <c r="X4" s="155">
        <f t="shared" ref="X4:X10" si="6">SUM(Y4:Z4)</f>
        <v>1190</v>
      </c>
      <c r="Y4" s="155">
        <v>167</v>
      </c>
      <c r="Z4" s="156">
        <f t="shared" ref="Z4:Z16" si="7">SUM(AA4:AD4)</f>
        <v>1023</v>
      </c>
      <c r="AA4" s="156">
        <v>476</v>
      </c>
      <c r="AB4" s="156">
        <v>452</v>
      </c>
      <c r="AC4" s="156">
        <v>85</v>
      </c>
      <c r="AD4" s="156">
        <v>10</v>
      </c>
      <c r="AE4" s="155">
        <f>SUM(AF4:AG4)</f>
        <v>21</v>
      </c>
      <c r="AF4" s="155">
        <v>2</v>
      </c>
      <c r="AG4" s="156">
        <f t="shared" ref="AG4:AG16" si="8">SUM(AH4:AK4)</f>
        <v>19</v>
      </c>
      <c r="AH4" s="156">
        <v>13</v>
      </c>
      <c r="AI4" s="156">
        <v>4</v>
      </c>
      <c r="AJ4" s="156">
        <v>2</v>
      </c>
      <c r="AK4" s="156">
        <v>0</v>
      </c>
      <c r="AL4" s="155">
        <f t="shared" ref="AL4:AL10" si="9">SUM(AM4:AN4)</f>
        <v>55</v>
      </c>
      <c r="AM4" s="155">
        <v>6</v>
      </c>
      <c r="AN4" s="156">
        <f t="shared" ref="AN4:AN16" si="10">SUM(AO4:AR4)</f>
        <v>49</v>
      </c>
      <c r="AO4" s="156">
        <v>16</v>
      </c>
      <c r="AP4" s="156">
        <v>20</v>
      </c>
      <c r="AQ4" s="156">
        <v>6</v>
      </c>
      <c r="AR4" s="156">
        <v>7</v>
      </c>
    </row>
    <row r="5" spans="1:44">
      <c r="A5" s="73" t="s">
        <v>75</v>
      </c>
      <c r="B5" s="90" t="s">
        <v>418</v>
      </c>
      <c r="C5" s="155">
        <f t="shared" si="0"/>
        <v>1628.5</v>
      </c>
      <c r="D5" s="155">
        <v>300</v>
      </c>
      <c r="E5" s="156">
        <f t="shared" si="1"/>
        <v>1328.5</v>
      </c>
      <c r="F5" s="155">
        <v>578</v>
      </c>
      <c r="G5" s="155">
        <v>633</v>
      </c>
      <c r="H5" s="155">
        <v>99</v>
      </c>
      <c r="I5" s="155">
        <v>18.5</v>
      </c>
      <c r="J5" s="155">
        <f t="shared" si="2"/>
        <v>49</v>
      </c>
      <c r="K5" s="155">
        <v>0</v>
      </c>
      <c r="L5" s="156">
        <f t="shared" si="3"/>
        <v>49</v>
      </c>
      <c r="M5" s="155">
        <v>31</v>
      </c>
      <c r="N5" s="155">
        <v>18</v>
      </c>
      <c r="O5" s="155">
        <v>0</v>
      </c>
      <c r="P5" s="155">
        <v>0</v>
      </c>
      <c r="Q5" s="155">
        <f t="shared" si="4"/>
        <v>58</v>
      </c>
      <c r="R5" s="155">
        <v>8</v>
      </c>
      <c r="S5" s="156">
        <f t="shared" si="5"/>
        <v>50</v>
      </c>
      <c r="T5" s="155">
        <v>20</v>
      </c>
      <c r="U5" s="155">
        <v>24</v>
      </c>
      <c r="V5" s="155">
        <v>6</v>
      </c>
      <c r="W5" s="155">
        <v>0</v>
      </c>
      <c r="X5" s="155">
        <f t="shared" si="6"/>
        <v>570</v>
      </c>
      <c r="Y5" s="155">
        <v>94</v>
      </c>
      <c r="Z5" s="156">
        <f t="shared" si="7"/>
        <v>476</v>
      </c>
      <c r="AA5" s="155">
        <v>239</v>
      </c>
      <c r="AB5" s="155">
        <v>197</v>
      </c>
      <c r="AC5" s="155">
        <v>15</v>
      </c>
      <c r="AD5" s="155">
        <v>25</v>
      </c>
      <c r="AE5" s="155">
        <f>SUM(AF5:AG5)</f>
        <v>27</v>
      </c>
      <c r="AF5" s="155">
        <v>5</v>
      </c>
      <c r="AG5" s="156">
        <f t="shared" si="8"/>
        <v>22</v>
      </c>
      <c r="AH5" s="155">
        <v>16</v>
      </c>
      <c r="AI5" s="155">
        <v>6</v>
      </c>
      <c r="AJ5" s="155">
        <v>0</v>
      </c>
      <c r="AK5" s="155">
        <v>0</v>
      </c>
      <c r="AL5" s="155">
        <f t="shared" si="9"/>
        <v>39</v>
      </c>
      <c r="AM5" s="155">
        <v>7</v>
      </c>
      <c r="AN5" s="156">
        <f t="shared" si="10"/>
        <v>32</v>
      </c>
      <c r="AO5" s="155">
        <v>16</v>
      </c>
      <c r="AP5" s="155">
        <v>15</v>
      </c>
      <c r="AQ5" s="155">
        <v>1</v>
      </c>
      <c r="AR5" s="155">
        <v>0</v>
      </c>
    </row>
    <row r="6" spans="1:44">
      <c r="A6" s="28" t="s">
        <v>77</v>
      </c>
      <c r="B6" s="90" t="s">
        <v>419</v>
      </c>
      <c r="C6" s="155">
        <f t="shared" si="0"/>
        <v>1159</v>
      </c>
      <c r="D6" s="155">
        <v>217</v>
      </c>
      <c r="E6" s="156">
        <f t="shared" si="1"/>
        <v>942</v>
      </c>
      <c r="F6" s="155">
        <v>385</v>
      </c>
      <c r="G6" s="155">
        <v>410</v>
      </c>
      <c r="H6" s="155">
        <v>129</v>
      </c>
      <c r="I6" s="155">
        <v>18</v>
      </c>
      <c r="J6" s="155">
        <f t="shared" si="2"/>
        <v>29</v>
      </c>
      <c r="K6" s="155">
        <v>0</v>
      </c>
      <c r="L6" s="157">
        <f t="shared" si="3"/>
        <v>29</v>
      </c>
      <c r="M6" s="156">
        <v>16</v>
      </c>
      <c r="N6" s="156">
        <v>11</v>
      </c>
      <c r="O6" s="156">
        <v>2</v>
      </c>
      <c r="P6" s="156">
        <v>0</v>
      </c>
      <c r="Q6" s="157">
        <f t="shared" si="4"/>
        <v>26</v>
      </c>
      <c r="R6" s="158">
        <v>0</v>
      </c>
      <c r="S6" s="156">
        <f t="shared" si="5"/>
        <v>26</v>
      </c>
      <c r="T6" s="156">
        <v>11</v>
      </c>
      <c r="U6" s="156">
        <v>13</v>
      </c>
      <c r="V6" s="156">
        <v>2</v>
      </c>
      <c r="W6" s="156">
        <v>0</v>
      </c>
      <c r="X6" s="157">
        <f t="shared" si="6"/>
        <v>458</v>
      </c>
      <c r="Y6" s="156">
        <v>43</v>
      </c>
      <c r="Z6" s="156">
        <f t="shared" si="7"/>
        <v>415</v>
      </c>
      <c r="AA6" s="156">
        <v>160</v>
      </c>
      <c r="AB6" s="156">
        <v>195</v>
      </c>
      <c r="AC6" s="156">
        <v>46</v>
      </c>
      <c r="AD6" s="156">
        <v>14</v>
      </c>
      <c r="AE6" s="157">
        <f>SUM(AF6:AG6)</f>
        <v>20</v>
      </c>
      <c r="AF6" s="156">
        <v>1</v>
      </c>
      <c r="AG6" s="156">
        <f t="shared" si="8"/>
        <v>19</v>
      </c>
      <c r="AH6" s="156">
        <v>7</v>
      </c>
      <c r="AI6" s="156">
        <v>8</v>
      </c>
      <c r="AJ6" s="156">
        <v>4</v>
      </c>
      <c r="AK6" s="156">
        <v>0</v>
      </c>
      <c r="AL6" s="157">
        <f t="shared" si="9"/>
        <v>24</v>
      </c>
      <c r="AM6" s="156">
        <v>2</v>
      </c>
      <c r="AN6" s="156">
        <f t="shared" si="10"/>
        <v>22</v>
      </c>
      <c r="AO6" s="156">
        <v>10</v>
      </c>
      <c r="AP6" s="156">
        <v>12</v>
      </c>
      <c r="AQ6" s="156">
        <v>0</v>
      </c>
      <c r="AR6" s="156">
        <v>0</v>
      </c>
    </row>
    <row r="7" spans="1:44">
      <c r="A7" s="28" t="s">
        <v>78</v>
      </c>
      <c r="B7" s="153" t="s">
        <v>420</v>
      </c>
      <c r="C7" s="159">
        <f t="shared" si="0"/>
        <v>1109</v>
      </c>
      <c r="D7" s="159">
        <v>254</v>
      </c>
      <c r="E7" s="159">
        <f t="shared" si="1"/>
        <v>855</v>
      </c>
      <c r="F7" s="159">
        <v>391</v>
      </c>
      <c r="G7" s="159">
        <v>338</v>
      </c>
      <c r="H7" s="159">
        <v>122</v>
      </c>
      <c r="I7" s="159">
        <v>4</v>
      </c>
      <c r="J7" s="159">
        <f t="shared" si="2"/>
        <v>43</v>
      </c>
      <c r="K7" s="159">
        <v>0</v>
      </c>
      <c r="L7" s="159">
        <f t="shared" si="3"/>
        <v>43</v>
      </c>
      <c r="M7" s="159">
        <v>22</v>
      </c>
      <c r="N7" s="159">
        <v>19</v>
      </c>
      <c r="O7" s="159">
        <v>2</v>
      </c>
      <c r="P7" s="159">
        <v>0</v>
      </c>
      <c r="Q7" s="159">
        <f t="shared" si="4"/>
        <v>30</v>
      </c>
      <c r="R7" s="159">
        <v>2</v>
      </c>
      <c r="S7" s="159">
        <f t="shared" si="5"/>
        <v>28</v>
      </c>
      <c r="T7" s="159">
        <v>9</v>
      </c>
      <c r="U7" s="159">
        <v>17</v>
      </c>
      <c r="V7" s="159">
        <v>2</v>
      </c>
      <c r="W7" s="159">
        <v>0</v>
      </c>
      <c r="X7" s="159">
        <f t="shared" si="6"/>
        <v>541</v>
      </c>
      <c r="Y7" s="159">
        <v>99</v>
      </c>
      <c r="Z7" s="159">
        <f t="shared" si="7"/>
        <v>442</v>
      </c>
      <c r="AA7" s="159">
        <v>197</v>
      </c>
      <c r="AB7" s="159">
        <v>206</v>
      </c>
      <c r="AC7" s="159">
        <v>37</v>
      </c>
      <c r="AD7" s="159">
        <v>2</v>
      </c>
      <c r="AE7" s="159">
        <f>SUM(AF7:AK7)</f>
        <v>55</v>
      </c>
      <c r="AF7" s="159">
        <v>5</v>
      </c>
      <c r="AG7" s="159">
        <f t="shared" si="8"/>
        <v>25</v>
      </c>
      <c r="AH7" s="159">
        <v>13</v>
      </c>
      <c r="AI7" s="159">
        <v>11</v>
      </c>
      <c r="AJ7" s="159">
        <v>1</v>
      </c>
      <c r="AK7" s="159">
        <v>0</v>
      </c>
      <c r="AL7" s="159">
        <f t="shared" si="9"/>
        <v>45</v>
      </c>
      <c r="AM7" s="159">
        <v>5</v>
      </c>
      <c r="AN7" s="159">
        <f t="shared" si="10"/>
        <v>40</v>
      </c>
      <c r="AO7" s="159">
        <v>21</v>
      </c>
      <c r="AP7" s="159">
        <v>14</v>
      </c>
      <c r="AQ7" s="159">
        <v>5</v>
      </c>
      <c r="AR7" s="159">
        <v>0</v>
      </c>
    </row>
    <row r="8" spans="1:44">
      <c r="A8" s="73" t="s">
        <v>69</v>
      </c>
      <c r="B8" s="90" t="s">
        <v>421</v>
      </c>
      <c r="C8" s="155">
        <f t="shared" si="0"/>
        <v>797</v>
      </c>
      <c r="D8" s="155">
        <v>170</v>
      </c>
      <c r="E8" s="156">
        <f t="shared" si="1"/>
        <v>627</v>
      </c>
      <c r="F8" s="155">
        <v>266</v>
      </c>
      <c r="G8" s="155">
        <v>231</v>
      </c>
      <c r="H8" s="155">
        <v>113</v>
      </c>
      <c r="I8" s="155">
        <v>17</v>
      </c>
      <c r="J8" s="155">
        <f t="shared" si="2"/>
        <v>21</v>
      </c>
      <c r="K8" s="155">
        <v>0</v>
      </c>
      <c r="L8" s="156">
        <f t="shared" si="3"/>
        <v>21</v>
      </c>
      <c r="M8" s="156">
        <v>11</v>
      </c>
      <c r="N8" s="156">
        <v>9</v>
      </c>
      <c r="O8" s="156">
        <v>1</v>
      </c>
      <c r="P8" s="156">
        <v>0</v>
      </c>
      <c r="Q8" s="155">
        <f t="shared" si="4"/>
        <v>25</v>
      </c>
      <c r="R8" s="156">
        <v>3</v>
      </c>
      <c r="S8" s="156">
        <f t="shared" si="5"/>
        <v>22</v>
      </c>
      <c r="T8" s="156">
        <v>8</v>
      </c>
      <c r="U8" s="156">
        <v>14</v>
      </c>
      <c r="V8" s="156">
        <v>0</v>
      </c>
      <c r="W8" s="156">
        <v>0</v>
      </c>
      <c r="X8" s="155">
        <f t="shared" si="6"/>
        <v>273</v>
      </c>
      <c r="Y8" s="156">
        <v>51</v>
      </c>
      <c r="Z8" s="156">
        <f t="shared" si="7"/>
        <v>222</v>
      </c>
      <c r="AA8" s="156">
        <v>108</v>
      </c>
      <c r="AB8" s="156">
        <v>89</v>
      </c>
      <c r="AC8" s="156">
        <v>22</v>
      </c>
      <c r="AD8" s="156">
        <v>3</v>
      </c>
      <c r="AE8" s="155">
        <f>SUM(AF8:AG8)</f>
        <v>27</v>
      </c>
      <c r="AF8" s="156">
        <v>6</v>
      </c>
      <c r="AG8" s="156">
        <f t="shared" si="8"/>
        <v>21</v>
      </c>
      <c r="AH8" s="156">
        <v>10</v>
      </c>
      <c r="AI8" s="156">
        <v>8</v>
      </c>
      <c r="AJ8" s="156">
        <v>3</v>
      </c>
      <c r="AK8" s="156">
        <v>0</v>
      </c>
      <c r="AL8" s="155">
        <f t="shared" si="9"/>
        <v>29</v>
      </c>
      <c r="AM8" s="156">
        <v>6</v>
      </c>
      <c r="AN8" s="156">
        <f t="shared" si="10"/>
        <v>23</v>
      </c>
      <c r="AO8" s="156">
        <v>14</v>
      </c>
      <c r="AP8" s="156">
        <v>6</v>
      </c>
      <c r="AQ8" s="156">
        <v>2</v>
      </c>
      <c r="AR8" s="156">
        <v>1</v>
      </c>
    </row>
    <row r="9" spans="1:44">
      <c r="A9" s="73" t="s">
        <v>72</v>
      </c>
      <c r="B9" s="154" t="s">
        <v>422</v>
      </c>
      <c r="C9" s="155">
        <f t="shared" si="0"/>
        <v>740</v>
      </c>
      <c r="D9" s="155">
        <v>162</v>
      </c>
      <c r="E9" s="155">
        <f t="shared" si="1"/>
        <v>578</v>
      </c>
      <c r="F9" s="155">
        <v>285</v>
      </c>
      <c r="G9" s="155">
        <v>194</v>
      </c>
      <c r="H9" s="155">
        <v>99</v>
      </c>
      <c r="I9" s="155">
        <v>0</v>
      </c>
      <c r="J9" s="155">
        <f t="shared" si="2"/>
        <v>22</v>
      </c>
      <c r="K9" s="155">
        <v>0</v>
      </c>
      <c r="L9" s="155">
        <f t="shared" si="3"/>
        <v>22</v>
      </c>
      <c r="M9" s="155">
        <v>10</v>
      </c>
      <c r="N9" s="155">
        <v>10</v>
      </c>
      <c r="O9" s="155">
        <v>2</v>
      </c>
      <c r="P9" s="155">
        <v>0</v>
      </c>
      <c r="Q9" s="155">
        <f t="shared" si="4"/>
        <v>18</v>
      </c>
      <c r="R9" s="160">
        <v>0</v>
      </c>
      <c r="S9" s="155">
        <f t="shared" si="5"/>
        <v>18</v>
      </c>
      <c r="T9" s="155">
        <v>5</v>
      </c>
      <c r="U9" s="155">
        <v>11</v>
      </c>
      <c r="V9" s="155">
        <v>2</v>
      </c>
      <c r="W9" s="155">
        <v>0</v>
      </c>
      <c r="X9" s="155">
        <f t="shared" si="6"/>
        <v>243</v>
      </c>
      <c r="Y9" s="160">
        <v>41</v>
      </c>
      <c r="Z9" s="155">
        <f t="shared" si="7"/>
        <v>202</v>
      </c>
      <c r="AA9" s="155">
        <v>98</v>
      </c>
      <c r="AB9" s="155">
        <v>81</v>
      </c>
      <c r="AC9" s="155">
        <v>23</v>
      </c>
      <c r="AD9" s="155">
        <v>0</v>
      </c>
      <c r="AE9" s="155">
        <f>SUM(AF9:AG9)</f>
        <v>14</v>
      </c>
      <c r="AF9" s="160">
        <v>1</v>
      </c>
      <c r="AG9" s="155">
        <f t="shared" si="8"/>
        <v>13</v>
      </c>
      <c r="AH9" s="155">
        <v>7</v>
      </c>
      <c r="AI9" s="155">
        <v>6</v>
      </c>
      <c r="AJ9" s="155">
        <v>0</v>
      </c>
      <c r="AK9" s="155">
        <v>0</v>
      </c>
      <c r="AL9" s="155">
        <f t="shared" si="9"/>
        <v>14</v>
      </c>
      <c r="AM9" s="160">
        <v>3</v>
      </c>
      <c r="AN9" s="155">
        <f t="shared" si="10"/>
        <v>11</v>
      </c>
      <c r="AO9" s="155">
        <v>7</v>
      </c>
      <c r="AP9" s="155">
        <v>4</v>
      </c>
      <c r="AQ9" s="155">
        <v>0</v>
      </c>
      <c r="AR9" s="155">
        <v>0</v>
      </c>
    </row>
    <row r="10" spans="1:44">
      <c r="A10" s="73" t="s">
        <v>74</v>
      </c>
      <c r="B10" s="154" t="s">
        <v>423</v>
      </c>
      <c r="C10" s="155">
        <f t="shared" si="0"/>
        <v>629</v>
      </c>
      <c r="D10" s="155">
        <v>133</v>
      </c>
      <c r="E10" s="156">
        <f t="shared" si="1"/>
        <v>496</v>
      </c>
      <c r="F10" s="155">
        <v>232</v>
      </c>
      <c r="G10" s="155">
        <v>219</v>
      </c>
      <c r="H10" s="155">
        <v>43</v>
      </c>
      <c r="I10" s="155">
        <v>2</v>
      </c>
      <c r="J10" s="155">
        <f t="shared" si="2"/>
        <v>24</v>
      </c>
      <c r="K10" s="155">
        <v>0</v>
      </c>
      <c r="L10" s="157">
        <f t="shared" si="3"/>
        <v>24</v>
      </c>
      <c r="M10" s="156">
        <v>12</v>
      </c>
      <c r="N10" s="156">
        <v>9</v>
      </c>
      <c r="O10" s="156">
        <v>3</v>
      </c>
      <c r="P10" s="156">
        <v>0</v>
      </c>
      <c r="Q10" s="157">
        <f t="shared" si="4"/>
        <v>15</v>
      </c>
      <c r="R10" s="156">
        <v>1</v>
      </c>
      <c r="S10" s="156">
        <f t="shared" si="5"/>
        <v>14</v>
      </c>
      <c r="T10" s="156">
        <v>8</v>
      </c>
      <c r="U10" s="156">
        <v>6</v>
      </c>
      <c r="V10" s="156">
        <v>0</v>
      </c>
      <c r="W10" s="156">
        <v>0</v>
      </c>
      <c r="X10" s="157">
        <f t="shared" si="6"/>
        <v>214</v>
      </c>
      <c r="Y10" s="156">
        <v>33</v>
      </c>
      <c r="Z10" s="156">
        <f t="shared" si="7"/>
        <v>181</v>
      </c>
      <c r="AA10" s="156">
        <v>89</v>
      </c>
      <c r="AB10" s="156">
        <v>78</v>
      </c>
      <c r="AC10" s="156">
        <v>14</v>
      </c>
      <c r="AD10" s="156">
        <v>0</v>
      </c>
      <c r="AE10" s="157">
        <f>SUM(AF10:AG10)</f>
        <v>18</v>
      </c>
      <c r="AF10" s="156">
        <v>2</v>
      </c>
      <c r="AG10" s="156">
        <f t="shared" si="8"/>
        <v>16</v>
      </c>
      <c r="AH10" s="156">
        <v>11</v>
      </c>
      <c r="AI10" s="156">
        <v>5</v>
      </c>
      <c r="AJ10" s="156">
        <v>0</v>
      </c>
      <c r="AK10" s="156">
        <v>0</v>
      </c>
      <c r="AL10" s="157">
        <f t="shared" si="9"/>
        <v>26</v>
      </c>
      <c r="AM10" s="156">
        <v>5</v>
      </c>
      <c r="AN10" s="156">
        <f t="shared" si="10"/>
        <v>21</v>
      </c>
      <c r="AO10" s="156">
        <v>12</v>
      </c>
      <c r="AP10" s="156">
        <v>8</v>
      </c>
      <c r="AQ10" s="156">
        <v>1</v>
      </c>
      <c r="AR10" s="156">
        <v>0</v>
      </c>
    </row>
    <row r="11" spans="1:44">
      <c r="A11" s="150" t="s">
        <v>407</v>
      </c>
      <c r="B11" s="26" t="s">
        <v>424</v>
      </c>
      <c r="C11" s="155">
        <f>D11+E11</f>
        <v>486</v>
      </c>
      <c r="D11" s="155">
        <v>97</v>
      </c>
      <c r="E11" s="156">
        <f t="shared" si="1"/>
        <v>389</v>
      </c>
      <c r="F11" s="155">
        <v>121</v>
      </c>
      <c r="G11" s="155">
        <v>155</v>
      </c>
      <c r="H11" s="155">
        <v>50</v>
      </c>
      <c r="I11" s="155">
        <v>63</v>
      </c>
      <c r="J11" s="155">
        <f>K11+L11</f>
        <v>42</v>
      </c>
      <c r="K11" s="155">
        <v>4</v>
      </c>
      <c r="L11" s="157">
        <f t="shared" si="3"/>
        <v>38</v>
      </c>
      <c r="M11" s="156">
        <v>14</v>
      </c>
      <c r="N11" s="156">
        <v>19</v>
      </c>
      <c r="O11" s="156">
        <v>0</v>
      </c>
      <c r="P11" s="156">
        <v>5</v>
      </c>
      <c r="Q11" s="157">
        <f>R11+S11</f>
        <v>67</v>
      </c>
      <c r="R11" s="156">
        <v>5</v>
      </c>
      <c r="S11" s="156">
        <f t="shared" si="5"/>
        <v>62</v>
      </c>
      <c r="T11" s="156">
        <v>18</v>
      </c>
      <c r="U11" s="156">
        <v>25</v>
      </c>
      <c r="V11" s="156">
        <v>7</v>
      </c>
      <c r="W11" s="156">
        <v>12</v>
      </c>
      <c r="X11" s="157">
        <f>Y11+Z11</f>
        <v>183</v>
      </c>
      <c r="Y11" s="156">
        <v>28</v>
      </c>
      <c r="Z11" s="156">
        <f t="shared" si="7"/>
        <v>155</v>
      </c>
      <c r="AA11" s="156">
        <v>55</v>
      </c>
      <c r="AB11" s="156">
        <v>55</v>
      </c>
      <c r="AC11" s="156">
        <v>11</v>
      </c>
      <c r="AD11" s="156">
        <v>34</v>
      </c>
      <c r="AE11" s="157">
        <f>AF11+AG11</f>
        <v>40</v>
      </c>
      <c r="AF11" s="156">
        <v>6</v>
      </c>
      <c r="AG11" s="156">
        <f t="shared" si="8"/>
        <v>34</v>
      </c>
      <c r="AH11" s="156">
        <v>15</v>
      </c>
      <c r="AI11" s="156">
        <v>15</v>
      </c>
      <c r="AJ11" s="156">
        <v>0</v>
      </c>
      <c r="AK11" s="156">
        <v>4</v>
      </c>
      <c r="AL11" s="157">
        <f>AM11+AN11</f>
        <v>31</v>
      </c>
      <c r="AM11" s="156">
        <v>2</v>
      </c>
      <c r="AN11" s="156">
        <f t="shared" si="10"/>
        <v>29</v>
      </c>
      <c r="AO11" s="156">
        <v>13</v>
      </c>
      <c r="AP11" s="156">
        <v>12</v>
      </c>
      <c r="AQ11" s="156">
        <v>2</v>
      </c>
      <c r="AR11" s="156">
        <v>2</v>
      </c>
    </row>
    <row r="12" spans="1:44">
      <c r="A12" s="73" t="s">
        <v>408</v>
      </c>
      <c r="B12" s="90" t="s">
        <v>426</v>
      </c>
      <c r="C12" s="155">
        <f>SUM(D12:E12)</f>
        <v>1171</v>
      </c>
      <c r="D12" s="155">
        <v>253</v>
      </c>
      <c r="E12" s="156">
        <f t="shared" si="1"/>
        <v>918</v>
      </c>
      <c r="F12" s="155">
        <v>411</v>
      </c>
      <c r="G12" s="155">
        <v>384</v>
      </c>
      <c r="H12" s="155">
        <v>117</v>
      </c>
      <c r="I12" s="155">
        <v>6</v>
      </c>
      <c r="J12" s="155">
        <f>SUM(K12:L12)</f>
        <v>16</v>
      </c>
      <c r="K12" s="155">
        <v>0</v>
      </c>
      <c r="L12" s="156">
        <f t="shared" si="3"/>
        <v>16</v>
      </c>
      <c r="M12" s="156">
        <v>7</v>
      </c>
      <c r="N12" s="156">
        <v>9</v>
      </c>
      <c r="O12" s="156">
        <v>0</v>
      </c>
      <c r="P12" s="156">
        <v>0</v>
      </c>
      <c r="Q12" s="155">
        <f>SUM(R12:S12)</f>
        <v>13</v>
      </c>
      <c r="R12" s="156">
        <v>0</v>
      </c>
      <c r="S12" s="156">
        <f t="shared" si="5"/>
        <v>13</v>
      </c>
      <c r="T12" s="156">
        <v>6</v>
      </c>
      <c r="U12" s="156">
        <v>7</v>
      </c>
      <c r="V12" s="156">
        <v>0</v>
      </c>
      <c r="W12" s="156">
        <v>0</v>
      </c>
      <c r="X12" s="155">
        <f>SUM(Y12:Z12)</f>
        <v>319</v>
      </c>
      <c r="Y12" s="156">
        <v>48</v>
      </c>
      <c r="Z12" s="156">
        <f t="shared" si="7"/>
        <v>271</v>
      </c>
      <c r="AA12" s="156">
        <v>144</v>
      </c>
      <c r="AB12" s="156">
        <v>125</v>
      </c>
      <c r="AC12" s="156">
        <v>2</v>
      </c>
      <c r="AD12" s="156">
        <v>0</v>
      </c>
      <c r="AE12" s="155">
        <f>SUM(AF12:AG12)</f>
        <v>41</v>
      </c>
      <c r="AF12" s="156">
        <v>6</v>
      </c>
      <c r="AG12" s="156">
        <f t="shared" si="8"/>
        <v>35</v>
      </c>
      <c r="AH12" s="156">
        <v>20</v>
      </c>
      <c r="AI12" s="156">
        <v>13</v>
      </c>
      <c r="AJ12" s="156">
        <v>2</v>
      </c>
      <c r="AK12" s="156">
        <v>0</v>
      </c>
      <c r="AL12" s="155">
        <f>SUM(AM12:AN12)</f>
        <v>28</v>
      </c>
      <c r="AM12" s="156">
        <v>3</v>
      </c>
      <c r="AN12" s="156">
        <f t="shared" si="10"/>
        <v>25</v>
      </c>
      <c r="AO12" s="156">
        <v>20</v>
      </c>
      <c r="AP12" s="156">
        <v>4</v>
      </c>
      <c r="AQ12" s="156">
        <v>0</v>
      </c>
      <c r="AR12" s="156">
        <v>1</v>
      </c>
    </row>
    <row r="13" spans="1:44">
      <c r="A13" s="73" t="s">
        <v>89</v>
      </c>
      <c r="B13" s="90" t="s">
        <v>425</v>
      </c>
      <c r="C13" s="155">
        <f>SUM(D13:E13)</f>
        <v>583</v>
      </c>
      <c r="D13" s="155">
        <v>154</v>
      </c>
      <c r="E13" s="156">
        <f t="shared" si="1"/>
        <v>429</v>
      </c>
      <c r="F13" s="155">
        <v>232</v>
      </c>
      <c r="G13" s="155">
        <v>153</v>
      </c>
      <c r="H13" s="155">
        <v>43</v>
      </c>
      <c r="I13" s="155">
        <v>1</v>
      </c>
      <c r="J13" s="155">
        <f>SUM(K13:L13)</f>
        <v>12</v>
      </c>
      <c r="K13" s="155">
        <v>0</v>
      </c>
      <c r="L13" s="157">
        <f t="shared" si="3"/>
        <v>12</v>
      </c>
      <c r="M13" s="156">
        <v>7</v>
      </c>
      <c r="N13" s="156">
        <v>5</v>
      </c>
      <c r="O13" s="156">
        <v>0</v>
      </c>
      <c r="P13" s="156">
        <v>0</v>
      </c>
      <c r="Q13" s="157">
        <f>SUM(R13:S13)</f>
        <v>21</v>
      </c>
      <c r="R13" s="156">
        <v>5</v>
      </c>
      <c r="S13" s="156">
        <f t="shared" si="5"/>
        <v>16</v>
      </c>
      <c r="T13" s="156">
        <v>6</v>
      </c>
      <c r="U13" s="156">
        <v>8</v>
      </c>
      <c r="V13" s="156">
        <v>2</v>
      </c>
      <c r="W13" s="156">
        <v>0</v>
      </c>
      <c r="X13" s="157">
        <f>SUM(Y13:Z13)</f>
        <v>187</v>
      </c>
      <c r="Y13" s="156">
        <v>45</v>
      </c>
      <c r="Z13" s="156">
        <f t="shared" si="7"/>
        <v>142</v>
      </c>
      <c r="AA13" s="156">
        <v>70</v>
      </c>
      <c r="AB13" s="156">
        <v>42</v>
      </c>
      <c r="AC13" s="156">
        <v>20</v>
      </c>
      <c r="AD13" s="156">
        <v>10</v>
      </c>
      <c r="AE13" s="157">
        <f>SUM(AF13:AG13)</f>
        <v>75</v>
      </c>
      <c r="AF13" s="156">
        <v>16</v>
      </c>
      <c r="AG13" s="156">
        <f t="shared" si="8"/>
        <v>59</v>
      </c>
      <c r="AH13" s="156">
        <v>35</v>
      </c>
      <c r="AI13" s="156">
        <v>18</v>
      </c>
      <c r="AJ13" s="156">
        <v>3</v>
      </c>
      <c r="AK13" s="156">
        <v>3</v>
      </c>
      <c r="AL13" s="157">
        <f>SUM(AM13:AN13)</f>
        <v>32</v>
      </c>
      <c r="AM13" s="156">
        <v>6</v>
      </c>
      <c r="AN13" s="156">
        <f t="shared" si="10"/>
        <v>26</v>
      </c>
      <c r="AO13" s="156">
        <v>15</v>
      </c>
      <c r="AP13" s="156">
        <v>9</v>
      </c>
      <c r="AQ13" s="156">
        <v>2</v>
      </c>
      <c r="AR13" s="156">
        <v>0</v>
      </c>
    </row>
    <row r="14" spans="1:44">
      <c r="A14" s="73" t="s">
        <v>90</v>
      </c>
      <c r="B14" s="90" t="s">
        <v>410</v>
      </c>
      <c r="C14" s="155">
        <f>D14+E14</f>
        <v>605</v>
      </c>
      <c r="D14" s="155">
        <v>136</v>
      </c>
      <c r="E14" s="156">
        <f t="shared" si="1"/>
        <v>469</v>
      </c>
      <c r="F14" s="155">
        <v>210</v>
      </c>
      <c r="G14" s="155">
        <v>217</v>
      </c>
      <c r="H14" s="155">
        <v>41</v>
      </c>
      <c r="I14" s="155">
        <v>1</v>
      </c>
      <c r="J14" s="155">
        <f>K14+L14</f>
        <v>9</v>
      </c>
      <c r="K14" s="155">
        <v>2</v>
      </c>
      <c r="L14" s="157">
        <f t="shared" si="3"/>
        <v>7</v>
      </c>
      <c r="M14" s="156">
        <v>6</v>
      </c>
      <c r="N14" s="156">
        <v>0</v>
      </c>
      <c r="O14" s="156">
        <v>1</v>
      </c>
      <c r="P14" s="156">
        <v>0</v>
      </c>
      <c r="Q14" s="157">
        <f>R14+S14</f>
        <v>14</v>
      </c>
      <c r="R14" s="156">
        <v>1</v>
      </c>
      <c r="S14" s="156">
        <f t="shared" si="5"/>
        <v>13</v>
      </c>
      <c r="T14" s="156">
        <v>5</v>
      </c>
      <c r="U14" s="156">
        <v>6</v>
      </c>
      <c r="V14" s="156">
        <v>2</v>
      </c>
      <c r="W14" s="156">
        <v>0</v>
      </c>
      <c r="X14" s="157">
        <f>Y14+Z14</f>
        <v>162</v>
      </c>
      <c r="Y14" s="156">
        <v>31</v>
      </c>
      <c r="Z14" s="156">
        <f t="shared" si="7"/>
        <v>131</v>
      </c>
      <c r="AA14" s="156">
        <v>64</v>
      </c>
      <c r="AB14" s="156">
        <v>53</v>
      </c>
      <c r="AC14" s="156">
        <v>13</v>
      </c>
      <c r="AD14" s="156">
        <v>1</v>
      </c>
      <c r="AE14" s="157">
        <f>AF14+AG14</f>
        <v>44</v>
      </c>
      <c r="AF14" s="156">
        <v>13</v>
      </c>
      <c r="AG14" s="156">
        <f t="shared" si="8"/>
        <v>31</v>
      </c>
      <c r="AH14" s="156">
        <v>16</v>
      </c>
      <c r="AI14" s="156">
        <v>11</v>
      </c>
      <c r="AJ14" s="156">
        <v>2</v>
      </c>
      <c r="AK14" s="156">
        <v>2</v>
      </c>
      <c r="AL14" s="157">
        <f>AM14+AN14</f>
        <v>33</v>
      </c>
      <c r="AM14" s="156">
        <v>10</v>
      </c>
      <c r="AN14" s="156">
        <f t="shared" si="10"/>
        <v>23</v>
      </c>
      <c r="AO14" s="156">
        <v>14</v>
      </c>
      <c r="AP14" s="156">
        <v>8</v>
      </c>
      <c r="AQ14" s="156">
        <v>1</v>
      </c>
      <c r="AR14" s="156">
        <v>0</v>
      </c>
    </row>
    <row r="15" spans="1:44">
      <c r="A15" s="73" t="s">
        <v>92</v>
      </c>
      <c r="B15" s="90" t="s">
        <v>411</v>
      </c>
      <c r="C15" s="155">
        <f>SUM(D15:E15)</f>
        <v>618</v>
      </c>
      <c r="D15" s="155">
        <v>163</v>
      </c>
      <c r="E15" s="156">
        <f t="shared" si="1"/>
        <v>455</v>
      </c>
      <c r="F15" s="155">
        <v>216</v>
      </c>
      <c r="G15" s="155">
        <v>160</v>
      </c>
      <c r="H15" s="155">
        <v>41</v>
      </c>
      <c r="I15" s="155">
        <v>38</v>
      </c>
      <c r="J15" s="155">
        <f>SUM(K15:L15)</f>
        <v>12</v>
      </c>
      <c r="K15" s="155">
        <v>0</v>
      </c>
      <c r="L15" s="156">
        <f t="shared" si="3"/>
        <v>12</v>
      </c>
      <c r="M15" s="155">
        <v>7</v>
      </c>
      <c r="N15" s="155">
        <v>5</v>
      </c>
      <c r="O15" s="155">
        <v>0</v>
      </c>
      <c r="P15" s="155">
        <v>0</v>
      </c>
      <c r="Q15" s="155">
        <f t="shared" ref="Q15:Q20" si="11">SUM(R15:S15)</f>
        <v>14</v>
      </c>
      <c r="R15" s="155">
        <v>3</v>
      </c>
      <c r="S15" s="156">
        <f t="shared" si="5"/>
        <v>11</v>
      </c>
      <c r="T15" s="155">
        <v>4</v>
      </c>
      <c r="U15" s="155">
        <v>6</v>
      </c>
      <c r="V15" s="155">
        <v>1</v>
      </c>
      <c r="W15" s="155">
        <v>0</v>
      </c>
      <c r="X15" s="155">
        <f>SUM(Y15:Z15)</f>
        <v>240</v>
      </c>
      <c r="Y15" s="155">
        <v>50</v>
      </c>
      <c r="Z15" s="156">
        <f t="shared" si="7"/>
        <v>190</v>
      </c>
      <c r="AA15" s="155">
        <v>85</v>
      </c>
      <c r="AB15" s="155">
        <v>83</v>
      </c>
      <c r="AC15" s="155">
        <v>16</v>
      </c>
      <c r="AD15" s="155">
        <v>6</v>
      </c>
      <c r="AE15" s="155">
        <f>SUM(AF15:AG15)</f>
        <v>51</v>
      </c>
      <c r="AF15" s="155">
        <v>11</v>
      </c>
      <c r="AG15" s="156">
        <f t="shared" si="8"/>
        <v>40</v>
      </c>
      <c r="AH15" s="155">
        <v>23</v>
      </c>
      <c r="AI15" s="155">
        <v>15</v>
      </c>
      <c r="AJ15" s="155">
        <v>1</v>
      </c>
      <c r="AK15" s="155">
        <v>1</v>
      </c>
      <c r="AL15" s="155">
        <f>SUM(AM15:AN15)</f>
        <v>27</v>
      </c>
      <c r="AM15" s="155">
        <v>7</v>
      </c>
      <c r="AN15" s="156">
        <f t="shared" si="10"/>
        <v>20</v>
      </c>
      <c r="AO15" s="155">
        <v>11</v>
      </c>
      <c r="AP15" s="155">
        <v>5</v>
      </c>
      <c r="AQ15" s="155">
        <v>3</v>
      </c>
      <c r="AR15" s="155">
        <v>1</v>
      </c>
    </row>
    <row r="16" spans="1:44">
      <c r="A16" s="73" t="s">
        <v>93</v>
      </c>
      <c r="B16" s="90" t="s">
        <v>412</v>
      </c>
      <c r="C16" s="155">
        <f>SUM(D16:E16)</f>
        <v>614.5</v>
      </c>
      <c r="D16" s="155">
        <v>164.666666666667</v>
      </c>
      <c r="E16" s="156">
        <f t="shared" si="1"/>
        <v>449.83333333333303</v>
      </c>
      <c r="F16" s="155">
        <v>212.833333333333</v>
      </c>
      <c r="G16" s="155">
        <v>197</v>
      </c>
      <c r="H16" s="155">
        <v>36</v>
      </c>
      <c r="I16" s="155">
        <v>4</v>
      </c>
      <c r="J16" s="155">
        <f>SUM(K16:L16)</f>
        <v>14.5</v>
      </c>
      <c r="K16" s="155">
        <v>0</v>
      </c>
      <c r="L16" s="157">
        <f t="shared" si="3"/>
        <v>14.5</v>
      </c>
      <c r="M16" s="156">
        <v>8.5</v>
      </c>
      <c r="N16" s="156">
        <v>6</v>
      </c>
      <c r="O16" s="156">
        <v>0</v>
      </c>
      <c r="P16" s="156">
        <v>0</v>
      </c>
      <c r="Q16" s="157">
        <f t="shared" si="11"/>
        <v>20.166666666666668</v>
      </c>
      <c r="R16" s="156">
        <v>2.3333333333333335</v>
      </c>
      <c r="S16" s="156">
        <f t="shared" si="5"/>
        <v>17.833333333333336</v>
      </c>
      <c r="T16" s="156">
        <v>8.3333333333333339</v>
      </c>
      <c r="U16" s="156">
        <v>7.5</v>
      </c>
      <c r="V16" s="156">
        <v>2</v>
      </c>
      <c r="W16" s="156">
        <v>0</v>
      </c>
      <c r="X16" s="157">
        <f>SUM(Y16:Z16)</f>
        <v>166.5</v>
      </c>
      <c r="Y16" s="156">
        <v>35</v>
      </c>
      <c r="Z16" s="156">
        <f t="shared" si="7"/>
        <v>131.5</v>
      </c>
      <c r="AA16" s="156">
        <v>64.5</v>
      </c>
      <c r="AB16" s="156">
        <v>54.5</v>
      </c>
      <c r="AC16" s="156">
        <v>12.5</v>
      </c>
      <c r="AD16" s="156">
        <v>0</v>
      </c>
      <c r="AE16" s="157">
        <f>SUM(AF16:AG16)</f>
        <v>65</v>
      </c>
      <c r="AF16" s="156">
        <v>13.166666666666666</v>
      </c>
      <c r="AG16" s="156">
        <f t="shared" si="8"/>
        <v>51.833333333333329</v>
      </c>
      <c r="AH16" s="156">
        <v>28</v>
      </c>
      <c r="AI16" s="156">
        <v>18.333333333333332</v>
      </c>
      <c r="AJ16" s="156">
        <v>3.5</v>
      </c>
      <c r="AK16" s="156">
        <v>2</v>
      </c>
      <c r="AL16" s="157">
        <f>SUM(AM16:AN16)</f>
        <v>32.166666666666671</v>
      </c>
      <c r="AM16" s="156">
        <v>4.5</v>
      </c>
      <c r="AN16" s="156">
        <f t="shared" si="10"/>
        <v>27.666666666666668</v>
      </c>
      <c r="AO16" s="156">
        <v>14.833333333333334</v>
      </c>
      <c r="AP16" s="156">
        <v>9.3333333333333339</v>
      </c>
      <c r="AQ16" s="156">
        <v>3.5</v>
      </c>
      <c r="AR16" s="156">
        <v>0</v>
      </c>
    </row>
    <row r="17" spans="1:44">
      <c r="A17" s="73" t="s">
        <v>409</v>
      </c>
      <c r="B17" s="92" t="s">
        <v>413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>
        <f t="shared" si="11"/>
        <v>17</v>
      </c>
      <c r="R17" s="162">
        <v>4</v>
      </c>
      <c r="S17" s="162">
        <f t="shared" si="5"/>
        <v>13</v>
      </c>
      <c r="T17" s="163">
        <v>7</v>
      </c>
      <c r="U17" s="163">
        <v>5</v>
      </c>
      <c r="V17" s="163">
        <v>1</v>
      </c>
      <c r="W17" s="162">
        <v>0</v>
      </c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1:44">
      <c r="A18" s="73" t="s">
        <v>117</v>
      </c>
      <c r="B18" s="90" t="s">
        <v>414</v>
      </c>
      <c r="C18" s="155">
        <f>SUM(D18:E18)</f>
        <v>705</v>
      </c>
      <c r="D18" s="155">
        <v>193</v>
      </c>
      <c r="E18" s="156">
        <f>SUM(F18:I18)</f>
        <v>512</v>
      </c>
      <c r="F18" s="155">
        <v>230</v>
      </c>
      <c r="G18" s="155">
        <v>220</v>
      </c>
      <c r="H18" s="155">
        <v>62</v>
      </c>
      <c r="I18" s="155">
        <v>0</v>
      </c>
      <c r="J18" s="155">
        <f>SUM(K18:L18)</f>
        <v>16</v>
      </c>
      <c r="K18" s="155">
        <v>0</v>
      </c>
      <c r="L18" s="157">
        <f>SUM(M18:P18)</f>
        <v>16</v>
      </c>
      <c r="M18" s="156">
        <v>10</v>
      </c>
      <c r="N18" s="156">
        <v>5</v>
      </c>
      <c r="O18" s="156">
        <v>1</v>
      </c>
      <c r="P18" s="156">
        <v>0</v>
      </c>
      <c r="Q18" s="157">
        <f t="shared" si="11"/>
        <v>18</v>
      </c>
      <c r="R18" s="156">
        <v>4</v>
      </c>
      <c r="S18" s="156">
        <f t="shared" si="5"/>
        <v>14</v>
      </c>
      <c r="T18" s="156">
        <v>5</v>
      </c>
      <c r="U18" s="156">
        <v>7</v>
      </c>
      <c r="V18" s="156">
        <v>2</v>
      </c>
      <c r="W18" s="156">
        <v>0</v>
      </c>
      <c r="X18" s="157">
        <f>SUM(Y18:Z18)</f>
        <v>187</v>
      </c>
      <c r="Y18" s="156">
        <v>38</v>
      </c>
      <c r="Z18" s="156">
        <f>SUM(AA18:AD18)</f>
        <v>149</v>
      </c>
      <c r="AA18" s="156">
        <v>67</v>
      </c>
      <c r="AB18" s="156">
        <v>65</v>
      </c>
      <c r="AC18" s="156">
        <v>17</v>
      </c>
      <c r="AD18" s="156">
        <v>0</v>
      </c>
      <c r="AE18" s="157">
        <f>SUM(AF18:AG18)</f>
        <v>63</v>
      </c>
      <c r="AF18" s="156">
        <v>15</v>
      </c>
      <c r="AG18" s="156">
        <f>SUM(AH18:AK18)</f>
        <v>48</v>
      </c>
      <c r="AH18" s="156">
        <v>28</v>
      </c>
      <c r="AI18" s="156">
        <v>17</v>
      </c>
      <c r="AJ18" s="156">
        <v>3</v>
      </c>
      <c r="AK18" s="156">
        <v>0</v>
      </c>
      <c r="AL18" s="157">
        <f>SUM(AM18:AN18)</f>
        <v>32</v>
      </c>
      <c r="AM18" s="156">
        <v>7</v>
      </c>
      <c r="AN18" s="156">
        <f>SUM(AO18:AR18)</f>
        <v>25</v>
      </c>
      <c r="AO18" s="156">
        <v>18</v>
      </c>
      <c r="AP18" s="156">
        <v>5</v>
      </c>
      <c r="AQ18" s="156">
        <v>1</v>
      </c>
      <c r="AR18" s="156">
        <v>1</v>
      </c>
    </row>
    <row r="19" spans="1:44">
      <c r="A19" s="73" t="s">
        <v>118</v>
      </c>
      <c r="B19" s="89" t="s">
        <v>415</v>
      </c>
      <c r="C19" s="157">
        <f>SUM(D19:E19)</f>
        <v>549</v>
      </c>
      <c r="D19" s="157">
        <v>123</v>
      </c>
      <c r="E19" s="157">
        <f>SUM(F19:I19)</f>
        <v>426</v>
      </c>
      <c r="F19" s="157">
        <v>213</v>
      </c>
      <c r="G19" s="157">
        <v>179</v>
      </c>
      <c r="H19" s="157">
        <v>31</v>
      </c>
      <c r="I19" s="157">
        <v>3</v>
      </c>
      <c r="J19" s="157">
        <f>SUM(K19:L19)</f>
        <v>14</v>
      </c>
      <c r="K19" s="157">
        <v>0</v>
      </c>
      <c r="L19" s="157">
        <f>SUM(M19:P19)</f>
        <v>14</v>
      </c>
      <c r="M19" s="157">
        <v>6</v>
      </c>
      <c r="N19" s="157">
        <v>8</v>
      </c>
      <c r="O19" s="157">
        <v>0</v>
      </c>
      <c r="P19" s="157">
        <v>0</v>
      </c>
      <c r="Q19" s="157">
        <f t="shared" si="11"/>
        <v>13</v>
      </c>
      <c r="R19" s="157">
        <v>0</v>
      </c>
      <c r="S19" s="157">
        <f t="shared" si="5"/>
        <v>13</v>
      </c>
      <c r="T19" s="157">
        <v>6</v>
      </c>
      <c r="U19" s="157">
        <v>6</v>
      </c>
      <c r="V19" s="157">
        <v>1</v>
      </c>
      <c r="W19" s="157">
        <v>0</v>
      </c>
      <c r="X19" s="157">
        <f>SUM(Y19:Z19)</f>
        <v>184</v>
      </c>
      <c r="Y19" s="157">
        <v>24</v>
      </c>
      <c r="Z19" s="157">
        <f>SUM(AA19:AD19)</f>
        <v>160</v>
      </c>
      <c r="AA19" s="157">
        <v>67</v>
      </c>
      <c r="AB19" s="157">
        <v>81</v>
      </c>
      <c r="AC19" s="157">
        <v>9</v>
      </c>
      <c r="AD19" s="157">
        <v>3</v>
      </c>
      <c r="AE19" s="157">
        <f>SUM(AF19:AG19)</f>
        <v>34</v>
      </c>
      <c r="AF19" s="157">
        <v>4</v>
      </c>
      <c r="AG19" s="157">
        <f>SUM(AH19:AK19)</f>
        <v>30</v>
      </c>
      <c r="AH19" s="157">
        <v>15</v>
      </c>
      <c r="AI19" s="157">
        <v>13</v>
      </c>
      <c r="AJ19" s="157">
        <v>2</v>
      </c>
      <c r="AK19" s="157">
        <v>0</v>
      </c>
      <c r="AL19" s="157">
        <f>SUM(AM19:AN19)</f>
        <v>19</v>
      </c>
      <c r="AM19" s="157">
        <v>0</v>
      </c>
      <c r="AN19" s="157">
        <f>SUM(AO19:AR19)</f>
        <v>19</v>
      </c>
      <c r="AO19" s="157">
        <v>9</v>
      </c>
      <c r="AP19" s="157">
        <v>8</v>
      </c>
      <c r="AQ19" s="157">
        <v>2</v>
      </c>
      <c r="AR19" s="157">
        <v>0</v>
      </c>
    </row>
    <row r="20" spans="1:44" ht="16.5" customHeight="1">
      <c r="A20" s="73" t="s">
        <v>119</v>
      </c>
      <c r="B20" s="26" t="s">
        <v>416</v>
      </c>
      <c r="C20" s="156">
        <f>SUM(D20:E20)</f>
        <v>872</v>
      </c>
      <c r="D20" s="156">
        <v>133</v>
      </c>
      <c r="E20" s="156">
        <f>SUM(F20:I20)</f>
        <v>739</v>
      </c>
      <c r="F20" s="156">
        <v>279</v>
      </c>
      <c r="G20" s="156">
        <v>268</v>
      </c>
      <c r="H20" s="156">
        <v>149</v>
      </c>
      <c r="I20" s="156">
        <v>43</v>
      </c>
      <c r="J20" s="156">
        <f>SUM(K20:L20)</f>
        <v>38</v>
      </c>
      <c r="K20" s="156">
        <v>0</v>
      </c>
      <c r="L20" s="156">
        <f>SUM(M20:P20)</f>
        <v>38</v>
      </c>
      <c r="M20" s="156">
        <v>0</v>
      </c>
      <c r="N20" s="156">
        <v>30</v>
      </c>
      <c r="O20" s="156">
        <v>7</v>
      </c>
      <c r="P20" s="156">
        <v>1</v>
      </c>
      <c r="Q20" s="156">
        <f t="shared" si="11"/>
        <v>163</v>
      </c>
      <c r="R20" s="156">
        <v>0</v>
      </c>
      <c r="S20" s="156">
        <f t="shared" si="5"/>
        <v>163</v>
      </c>
      <c r="T20" s="156">
        <v>6</v>
      </c>
      <c r="U20" s="156">
        <v>48</v>
      </c>
      <c r="V20" s="156">
        <v>34</v>
      </c>
      <c r="W20" s="156">
        <v>75</v>
      </c>
      <c r="X20" s="156">
        <f>SUM(Y20:Z20)</f>
        <v>213</v>
      </c>
      <c r="Y20" s="156">
        <v>16</v>
      </c>
      <c r="Z20" s="156">
        <f>SUM(AA20:AD20)</f>
        <v>197</v>
      </c>
      <c r="AA20" s="156">
        <v>64</v>
      </c>
      <c r="AB20" s="156">
        <v>88</v>
      </c>
      <c r="AC20" s="156">
        <v>29</v>
      </c>
      <c r="AD20" s="156">
        <v>16</v>
      </c>
      <c r="AE20" s="156">
        <f>SUM(AF20:AG20)</f>
        <v>31</v>
      </c>
      <c r="AF20" s="156">
        <v>3</v>
      </c>
      <c r="AG20" s="156">
        <f>SUM(AH20:AK20)</f>
        <v>28</v>
      </c>
      <c r="AH20" s="156">
        <v>11</v>
      </c>
      <c r="AI20" s="156">
        <v>10</v>
      </c>
      <c r="AJ20" s="156">
        <v>7</v>
      </c>
      <c r="AK20" s="156">
        <v>0</v>
      </c>
      <c r="AL20" s="156">
        <f>SUM(AM20:AM22)</f>
        <v>0</v>
      </c>
      <c r="AM20" s="156">
        <v>0</v>
      </c>
      <c r="AN20" s="156">
        <f>SUM(AO20:AR20)</f>
        <v>41</v>
      </c>
      <c r="AO20" s="156">
        <v>7</v>
      </c>
      <c r="AP20" s="156">
        <v>19</v>
      </c>
      <c r="AQ20" s="156">
        <v>10</v>
      </c>
      <c r="AR20" s="156">
        <v>5</v>
      </c>
    </row>
  </sheetData>
  <mergeCells count="9">
    <mergeCell ref="A1:A3"/>
    <mergeCell ref="B1:B3"/>
    <mergeCell ref="C1:AR1"/>
    <mergeCell ref="C2:I2"/>
    <mergeCell ref="J2:P2"/>
    <mergeCell ref="Q2:W2"/>
    <mergeCell ref="X2:AD2"/>
    <mergeCell ref="AE2:AK2"/>
    <mergeCell ref="AL2:AR2"/>
  </mergeCells>
  <phoneticPr fontId="1" type="noConversion"/>
  <conditionalFormatting sqref="C1:C1048576 Q2:Q1048576 X2:X1048576 AL2:AL1048576 J2:J1048576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1"/>
  <sheetViews>
    <sheetView workbookViewId="0">
      <pane xSplit="2" ySplit="3" topLeftCell="F4" activePane="bottomRight" state="frozen"/>
      <selection pane="topRight" activeCell="B1" sqref="B1"/>
      <selection pane="bottomLeft" activeCell="A4" sqref="A4"/>
      <selection pane="bottomRight" activeCell="U26" sqref="U26"/>
    </sheetView>
  </sheetViews>
  <sheetFormatPr defaultRowHeight="16.5" outlineLevelRow="2"/>
  <cols>
    <col min="1" max="1" width="9" style="29"/>
    <col min="2" max="2" width="12.625" style="27" customWidth="1"/>
    <col min="3" max="3" width="8.75" style="19" customWidth="1"/>
    <col min="4" max="45" width="5" style="19" customWidth="1"/>
    <col min="46" max="16384" width="9" style="19"/>
  </cols>
  <sheetData>
    <row r="1" spans="1:45" ht="17.25" thickBot="1">
      <c r="A1" s="44"/>
      <c r="B1" s="445" t="s">
        <v>427</v>
      </c>
      <c r="C1" s="447" t="s">
        <v>0</v>
      </c>
      <c r="D1" s="442" t="s">
        <v>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4"/>
    </row>
    <row r="2" spans="1:45" outlineLevel="1">
      <c r="A2" s="45"/>
      <c r="B2" s="446"/>
      <c r="C2" s="448"/>
      <c r="D2" s="450" t="s">
        <v>2</v>
      </c>
      <c r="E2" s="450"/>
      <c r="F2" s="450"/>
      <c r="G2" s="450"/>
      <c r="H2" s="450"/>
      <c r="I2" s="450"/>
      <c r="J2" s="451"/>
      <c r="K2" s="452" t="s">
        <v>3</v>
      </c>
      <c r="L2" s="453"/>
      <c r="M2" s="453"/>
      <c r="N2" s="453"/>
      <c r="O2" s="453"/>
      <c r="P2" s="453"/>
      <c r="Q2" s="453"/>
      <c r="R2" s="454" t="s">
        <v>4</v>
      </c>
      <c r="S2" s="455"/>
      <c r="T2" s="455"/>
      <c r="U2" s="455"/>
      <c r="V2" s="455"/>
      <c r="W2" s="455"/>
      <c r="X2" s="456"/>
      <c r="Y2" s="433" t="s">
        <v>5</v>
      </c>
      <c r="Z2" s="434"/>
      <c r="AA2" s="434"/>
      <c r="AB2" s="434"/>
      <c r="AC2" s="434"/>
      <c r="AD2" s="434"/>
      <c r="AE2" s="435"/>
      <c r="AF2" s="439" t="s">
        <v>87</v>
      </c>
      <c r="AG2" s="440"/>
      <c r="AH2" s="440"/>
      <c r="AI2" s="440"/>
      <c r="AJ2" s="440"/>
      <c r="AK2" s="440"/>
      <c r="AL2" s="441"/>
      <c r="AM2" s="436" t="s">
        <v>6</v>
      </c>
      <c r="AN2" s="437"/>
      <c r="AO2" s="437"/>
      <c r="AP2" s="437"/>
      <c r="AQ2" s="437"/>
      <c r="AR2" s="437"/>
      <c r="AS2" s="438"/>
    </row>
    <row r="3" spans="1:45" ht="22.5" outlineLevel="1">
      <c r="A3" s="45"/>
      <c r="B3" s="446"/>
      <c r="C3" s="449"/>
      <c r="D3" s="43" t="s">
        <v>7</v>
      </c>
      <c r="E3" s="3" t="s">
        <v>8</v>
      </c>
      <c r="F3" s="4" t="s">
        <v>9</v>
      </c>
      <c r="G3" s="3" t="s">
        <v>10</v>
      </c>
      <c r="H3" s="3" t="s">
        <v>11</v>
      </c>
      <c r="I3" s="3" t="s">
        <v>12</v>
      </c>
      <c r="J3" s="31" t="s">
        <v>13</v>
      </c>
      <c r="K3" s="34" t="s">
        <v>14</v>
      </c>
      <c r="L3" s="1" t="s">
        <v>8</v>
      </c>
      <c r="M3" s="2" t="s">
        <v>9</v>
      </c>
      <c r="N3" s="1" t="s">
        <v>10</v>
      </c>
      <c r="O3" s="1" t="s">
        <v>11</v>
      </c>
      <c r="P3" s="1" t="s">
        <v>12</v>
      </c>
      <c r="Q3" s="35" t="s">
        <v>13</v>
      </c>
      <c r="R3" s="37" t="s">
        <v>15</v>
      </c>
      <c r="S3" s="20" t="s">
        <v>8</v>
      </c>
      <c r="T3" s="21" t="s">
        <v>9</v>
      </c>
      <c r="U3" s="20" t="s">
        <v>10</v>
      </c>
      <c r="V3" s="20" t="s">
        <v>11</v>
      </c>
      <c r="W3" s="20" t="s">
        <v>12</v>
      </c>
      <c r="X3" s="38" t="s">
        <v>13</v>
      </c>
      <c r="Y3" s="39" t="s">
        <v>16</v>
      </c>
      <c r="Z3" s="23" t="s">
        <v>8</v>
      </c>
      <c r="AA3" s="22" t="s">
        <v>9</v>
      </c>
      <c r="AB3" s="23" t="s">
        <v>10</v>
      </c>
      <c r="AC3" s="23" t="s">
        <v>11</v>
      </c>
      <c r="AD3" s="23" t="s">
        <v>12</v>
      </c>
      <c r="AE3" s="40" t="s">
        <v>13</v>
      </c>
      <c r="AF3" s="74" t="s">
        <v>88</v>
      </c>
      <c r="AG3" s="75" t="s">
        <v>8</v>
      </c>
      <c r="AH3" s="76" t="s">
        <v>9</v>
      </c>
      <c r="AI3" s="75" t="s">
        <v>10</v>
      </c>
      <c r="AJ3" s="75" t="s">
        <v>11</v>
      </c>
      <c r="AK3" s="75" t="s">
        <v>12</v>
      </c>
      <c r="AL3" s="77" t="s">
        <v>13</v>
      </c>
      <c r="AM3" s="41" t="s">
        <v>17</v>
      </c>
      <c r="AN3" s="24" t="s">
        <v>8</v>
      </c>
      <c r="AO3" s="25" t="s">
        <v>9</v>
      </c>
      <c r="AP3" s="24" t="s">
        <v>10</v>
      </c>
      <c r="AQ3" s="24" t="s">
        <v>11</v>
      </c>
      <c r="AR3" s="24" t="s">
        <v>12</v>
      </c>
      <c r="AS3" s="42" t="s">
        <v>13</v>
      </c>
    </row>
    <row r="4" spans="1:45" outlineLevel="2">
      <c r="A4" s="45"/>
      <c r="B4" s="73" t="s">
        <v>76</v>
      </c>
      <c r="C4" s="90" t="s">
        <v>417</v>
      </c>
      <c r="D4" s="30">
        <f t="shared" ref="D4:D20" si="0">SUM(E4:J4)</f>
        <v>1</v>
      </c>
      <c r="E4" s="5">
        <f>IF(시도!$C4="","자료無",IF(시도!$C4=0,0,시도!D4/시도!$C4))</f>
        <v>0.17009966777408639</v>
      </c>
      <c r="F4" s="5"/>
      <c r="G4" s="5">
        <f>IF(시도!$C4="","자료無",IF(시도!$C4=0,0,시도!F4/시도!$C4))</f>
        <v>0.37043189368770763</v>
      </c>
      <c r="H4" s="5">
        <f>IF(시도!$C4="","자료無",IF(시도!$C4=0,0,시도!G4/시도!$C4))</f>
        <v>0.36943521594684386</v>
      </c>
      <c r="I4" s="5">
        <f>IF(시도!$C4="","자료無",IF(시도!$C4=0,0,시도!H4/시도!$C4))</f>
        <v>7.8737541528239197E-2</v>
      </c>
      <c r="J4" s="5">
        <f>IF(시도!$C4="","자료無",IF(시도!$C4=0,0,시도!I4/시도!$C4))</f>
        <v>1.1295681063122924E-2</v>
      </c>
      <c r="K4" s="32">
        <f t="shared" ref="K4:K20" si="1">SUM(L4:Q4)</f>
        <v>1</v>
      </c>
      <c r="L4" s="5">
        <f>IF(시도!$J4="","자료無",IF(시도!$J4=0,0,시도!K4/시도!$J4))</f>
        <v>0</v>
      </c>
      <c r="M4" s="5"/>
      <c r="N4" s="5">
        <f>IF(시도!$J4="","자료無",IF(시도!$J4=0,0,시도!M4/시도!$J4))</f>
        <v>0.54545454545454541</v>
      </c>
      <c r="O4" s="5">
        <f>IF(시도!$J4="","자료無",IF(시도!$J4=0,0,시도!N4/시도!$J4))</f>
        <v>0.45454545454545453</v>
      </c>
      <c r="P4" s="5">
        <f>IF(시도!$J4="","자료無",IF(시도!$J4=0,0,시도!O4/시도!$J4))</f>
        <v>0</v>
      </c>
      <c r="Q4" s="5">
        <f>IF(시도!$J4="","자료無",IF(시도!$J4=0,0,시도!P4/시도!$J4))</f>
        <v>0</v>
      </c>
      <c r="R4" s="32">
        <f t="shared" ref="R4:R20" si="2">SUM(S4:X4)</f>
        <v>0.99999999999999989</v>
      </c>
      <c r="S4" s="5">
        <f>IF(시도!$Q4="","자료無",IF(시도!$Q4=0,0,시도!R4/시도!$Q4))</f>
        <v>2.2222222222222223E-2</v>
      </c>
      <c r="T4" s="5"/>
      <c r="U4" s="5">
        <f>IF(시도!$Q4="","자료無",IF(시도!$Q4=0,0,시도!T4/시도!$Q4))</f>
        <v>0.33333333333333331</v>
      </c>
      <c r="V4" s="5">
        <f>IF(시도!$Q4="","자료無",IF(시도!$Q4=0,0,시도!U4/시도!$Q4))</f>
        <v>0.48888888888888887</v>
      </c>
      <c r="W4" s="5">
        <f>IF(시도!$Q4="","자료無",IF(시도!$Q4=0,0,시도!V4/시도!$Q4))</f>
        <v>0.15555555555555556</v>
      </c>
      <c r="X4" s="5">
        <f>IF(시도!$Q4="","자료無",IF(시도!$Q4=0,0,시도!W4/시도!$Q4))</f>
        <v>0</v>
      </c>
      <c r="Y4" s="32">
        <f t="shared" ref="Y4:Y20" si="3">SUM(Z4:AE4)</f>
        <v>1</v>
      </c>
      <c r="Z4" s="5">
        <f>IF(시도!$X4="","자료無",IF(시도!$X4=0,0,시도!Y4/시도!$X4))</f>
        <v>0.14033613445378151</v>
      </c>
      <c r="AA4" s="5"/>
      <c r="AB4" s="5">
        <f>IF(시도!$X4="","자료無",IF(시도!$X4=0,0,시도!AA4/시도!$X4))</f>
        <v>0.4</v>
      </c>
      <c r="AC4" s="5">
        <f>IF(시도!$X4="","자료無",IF(시도!$X4=0,0,시도!AB4/시도!$X4))</f>
        <v>0.37983193277310923</v>
      </c>
      <c r="AD4" s="5">
        <f>IF(시도!$X4="","자료無",IF(시도!$X4=0,0,시도!AC4/시도!$X4))</f>
        <v>7.1428571428571425E-2</v>
      </c>
      <c r="AE4" s="5">
        <f>IF(시도!$X4="","자료無",IF(시도!$X4=0,0,시도!AD4/시도!$X4))</f>
        <v>8.4033613445378148E-3</v>
      </c>
      <c r="AF4" s="32">
        <f t="shared" ref="AF4:AF20" si="4">SUM(AG4:AL4)</f>
        <v>1</v>
      </c>
      <c r="AG4" s="5">
        <f>IF(시도!$AE4="","자료無",IF(시도!$AE4=0,0,시도!AF4/시도!$AE4))</f>
        <v>9.5238095238095233E-2</v>
      </c>
      <c r="AH4" s="5"/>
      <c r="AI4" s="5">
        <f>IF(시도!$AE4="","자료無",IF(시도!$AE4=0,0,시도!AH4/시도!$AE4))</f>
        <v>0.61904761904761907</v>
      </c>
      <c r="AJ4" s="5">
        <f>IF(시도!$AE4="","자료無",IF(시도!$AE4=0,0,시도!AI4/시도!$AE4))</f>
        <v>0.19047619047619047</v>
      </c>
      <c r="AK4" s="5">
        <f>IF(시도!$AE4="","자료無",IF(시도!$AE4=0,0,시도!AJ4/시도!$AE4))</f>
        <v>9.5238095238095233E-2</v>
      </c>
      <c r="AL4" s="5">
        <f>IF(시도!$AE4="","자료無",IF(시도!$AE4=0,0,시도!AK4/시도!$AE4))</f>
        <v>0</v>
      </c>
      <c r="AM4" s="32">
        <f t="shared" ref="AM4:AM20" si="5">SUM(AN4:AS4)</f>
        <v>1</v>
      </c>
      <c r="AN4" s="5">
        <f>IF(시도!$AL4="","자료無",IF(시도!$AL4=0,0,시도!AM4/시도!$AL4))</f>
        <v>0.10909090909090909</v>
      </c>
      <c r="AO4" s="5"/>
      <c r="AP4" s="5">
        <f>IF(시도!$AL4="","자료無",IF(시도!$AL4=0,0,시도!AO4/시도!$AL4))</f>
        <v>0.29090909090909089</v>
      </c>
      <c r="AQ4" s="5">
        <f>IF(시도!$AL4="","자료無",IF(시도!$AL4=0,0,시도!AP4/시도!$AL4))</f>
        <v>0.36363636363636365</v>
      </c>
      <c r="AR4" s="5">
        <f>IF(시도!$AL4="","자료無",IF(시도!$AL4=0,0,시도!AQ4/시도!$AL4))</f>
        <v>0.10909090909090909</v>
      </c>
      <c r="AS4" s="5">
        <f>IF(시도!$AL4="","자료無",IF(시도!$AL4=0,0,시도!AR4/시도!$AL4))</f>
        <v>0.12727272727272726</v>
      </c>
    </row>
    <row r="5" spans="1:45" outlineLevel="2">
      <c r="A5" s="45"/>
      <c r="B5" s="73" t="s">
        <v>75</v>
      </c>
      <c r="C5" s="90" t="s">
        <v>418</v>
      </c>
      <c r="D5" s="30">
        <f t="shared" si="0"/>
        <v>1</v>
      </c>
      <c r="E5" s="5">
        <f>IF(시도!$C5="","자료無",IF(시도!$C5=0,0,시도!D5/시도!$C5))</f>
        <v>0.184218606079214</v>
      </c>
      <c r="F5" s="5"/>
      <c r="G5" s="5">
        <f>IF(시도!$C5="","자료無",IF(시도!$C5=0,0,시도!F5/시도!$C5))</f>
        <v>0.35492784771261898</v>
      </c>
      <c r="H5" s="5">
        <f>IF(시도!$C5="","자료無",IF(시도!$C5=0,0,시도!G5/시도!$C5))</f>
        <v>0.38870125882714152</v>
      </c>
      <c r="I5" s="5">
        <f>IF(시도!$C5="","자료無",IF(시도!$C5=0,0,시도!H5/시도!$C5))</f>
        <v>6.0792140006140617E-2</v>
      </c>
      <c r="J5" s="5">
        <f>IF(시도!$C5="","자료無",IF(시도!$C5=0,0,시도!I5/시도!$C5))</f>
        <v>1.1360147374884864E-2</v>
      </c>
      <c r="K5" s="32">
        <f t="shared" si="1"/>
        <v>1</v>
      </c>
      <c r="L5" s="5">
        <f>IF(시도!$J5="","자료無",IF(시도!$J5=0,0,시도!K5/시도!$J5))</f>
        <v>0</v>
      </c>
      <c r="M5" s="5"/>
      <c r="N5" s="5">
        <f>IF(시도!$J5="","자료無",IF(시도!$J5=0,0,시도!M5/시도!$J5))</f>
        <v>0.63265306122448983</v>
      </c>
      <c r="O5" s="5">
        <f>IF(시도!$J5="","자료無",IF(시도!$J5=0,0,시도!N5/시도!$J5))</f>
        <v>0.36734693877551022</v>
      </c>
      <c r="P5" s="5">
        <f>IF(시도!$J5="","자료無",IF(시도!$J5=0,0,시도!O5/시도!$J5))</f>
        <v>0</v>
      </c>
      <c r="Q5" s="5">
        <f>IF(시도!$J5="","자료無",IF(시도!$J5=0,0,시도!P5/시도!$J5))</f>
        <v>0</v>
      </c>
      <c r="R5" s="32">
        <f t="shared" si="2"/>
        <v>1</v>
      </c>
      <c r="S5" s="5">
        <f>IF(시도!$Q5="","자료無",IF(시도!$Q5=0,0,시도!R5/시도!$Q5))</f>
        <v>0.13793103448275862</v>
      </c>
      <c r="T5" s="5"/>
      <c r="U5" s="5">
        <f>IF(시도!$Q5="","자료無",IF(시도!$Q5=0,0,시도!T5/시도!$Q5))</f>
        <v>0.34482758620689657</v>
      </c>
      <c r="V5" s="5">
        <f>IF(시도!$Q5="","자료無",IF(시도!$Q5=0,0,시도!U5/시도!$Q5))</f>
        <v>0.41379310344827586</v>
      </c>
      <c r="W5" s="5">
        <f>IF(시도!$Q5="","자료無",IF(시도!$Q5=0,0,시도!V5/시도!$Q5))</f>
        <v>0.10344827586206896</v>
      </c>
      <c r="X5" s="5">
        <f>IF(시도!$Q5="","자료無",IF(시도!$Q5=0,0,시도!W5/시도!$Q5))</f>
        <v>0</v>
      </c>
      <c r="Y5" s="32">
        <f t="shared" si="3"/>
        <v>1</v>
      </c>
      <c r="Z5" s="5">
        <f>IF(시도!$X5="","자료無",IF(시도!$X5=0,0,시도!Y5/시도!$X5))</f>
        <v>0.1649122807017544</v>
      </c>
      <c r="AA5" s="5"/>
      <c r="AB5" s="5">
        <f>IF(시도!$X5="","자료無",IF(시도!$X5=0,0,시도!AA5/시도!$X5))</f>
        <v>0.41929824561403511</v>
      </c>
      <c r="AC5" s="5">
        <f>IF(시도!$X5="","자료無",IF(시도!$X5=0,0,시도!AB5/시도!$X5))</f>
        <v>0.34561403508771932</v>
      </c>
      <c r="AD5" s="5">
        <f>IF(시도!$X5="","자료無",IF(시도!$X5=0,0,시도!AC5/시도!$X5))</f>
        <v>2.6315789473684209E-2</v>
      </c>
      <c r="AE5" s="5">
        <f>IF(시도!$X5="","자료無",IF(시도!$X5=0,0,시도!AD5/시도!$X5))</f>
        <v>4.3859649122807015E-2</v>
      </c>
      <c r="AF5" s="32">
        <f t="shared" si="4"/>
        <v>0.99999999999999989</v>
      </c>
      <c r="AG5" s="5">
        <f>IF(시도!$AE5="","자료無",IF(시도!$AE5=0,0,시도!AF5/시도!$AE5))</f>
        <v>0.18518518518518517</v>
      </c>
      <c r="AH5" s="5"/>
      <c r="AI5" s="5">
        <f>IF(시도!$AE5="","자료無",IF(시도!$AE5=0,0,시도!AH5/시도!$AE5))</f>
        <v>0.59259259259259256</v>
      </c>
      <c r="AJ5" s="5">
        <f>IF(시도!$AE5="","자료無",IF(시도!$AE5=0,0,시도!AI5/시도!$AE5))</f>
        <v>0.22222222222222221</v>
      </c>
      <c r="AK5" s="5">
        <f>IF(시도!$AE5="","자료無",IF(시도!$AE5=0,0,시도!AJ5/시도!$AE5))</f>
        <v>0</v>
      </c>
      <c r="AL5" s="5">
        <f>IF(시도!$AE5="","자료無",IF(시도!$AE5=0,0,시도!AK5/시도!$AE5))</f>
        <v>0</v>
      </c>
      <c r="AM5" s="32">
        <f t="shared" si="5"/>
        <v>1</v>
      </c>
      <c r="AN5" s="5">
        <f>IF(시도!$AL5="","자료無",IF(시도!$AL5=0,0,시도!AM5/시도!$AL5))</f>
        <v>0.17948717948717949</v>
      </c>
      <c r="AO5" s="5"/>
      <c r="AP5" s="5">
        <f>IF(시도!$AL5="","자료無",IF(시도!$AL5=0,0,시도!AO5/시도!$AL5))</f>
        <v>0.41025641025641024</v>
      </c>
      <c r="AQ5" s="5">
        <f>IF(시도!$AL5="","자료無",IF(시도!$AL5=0,0,시도!AP5/시도!$AL5))</f>
        <v>0.38461538461538464</v>
      </c>
      <c r="AR5" s="5">
        <f>IF(시도!$AL5="","자료無",IF(시도!$AL5=0,0,시도!AQ5/시도!$AL5))</f>
        <v>2.564102564102564E-2</v>
      </c>
      <c r="AS5" s="5">
        <f>IF(시도!$AL5="","자료無",IF(시도!$AL5=0,0,시도!AR5/시도!$AL5))</f>
        <v>0</v>
      </c>
    </row>
    <row r="6" spans="1:45" outlineLevel="2">
      <c r="A6" s="45"/>
      <c r="B6" s="73" t="s">
        <v>77</v>
      </c>
      <c r="C6" s="90" t="s">
        <v>419</v>
      </c>
      <c r="D6" s="30">
        <f t="shared" si="0"/>
        <v>1</v>
      </c>
      <c r="E6" s="5">
        <f>IF(시도!$C6="","자료無",IF(시도!$C6=0,0,시도!D6/시도!$C6))</f>
        <v>0.18723037100949094</v>
      </c>
      <c r="F6" s="5"/>
      <c r="G6" s="5">
        <f>IF(시도!$C6="","자료無",IF(시도!$C6=0,0,시도!F6/시도!$C6))</f>
        <v>0.33218291630716135</v>
      </c>
      <c r="H6" s="5">
        <f>IF(시도!$C6="","자료無",IF(시도!$C6=0,0,시도!G6/시도!$C6))</f>
        <v>0.35375323554788612</v>
      </c>
      <c r="I6" s="5">
        <f>IF(시도!$C6="","자료無",IF(시도!$C6=0,0,시도!H6/시도!$C6))</f>
        <v>0.11130284728213978</v>
      </c>
      <c r="J6" s="5">
        <f>IF(시도!$C6="","자료無",IF(시도!$C6=0,0,시도!I6/시도!$C6))</f>
        <v>1.5530629853321829E-2</v>
      </c>
      <c r="K6" s="32">
        <f t="shared" si="1"/>
        <v>1</v>
      </c>
      <c r="L6" s="5">
        <f>IF(시도!$J6="","자료無",IF(시도!$J6=0,0,시도!K6/시도!$J6))</f>
        <v>0</v>
      </c>
      <c r="M6" s="5"/>
      <c r="N6" s="5">
        <f>IF(시도!$J6="","자료無",IF(시도!$J6=0,0,시도!M6/시도!$J6))</f>
        <v>0.55172413793103448</v>
      </c>
      <c r="O6" s="5">
        <f>IF(시도!$J6="","자료無",IF(시도!$J6=0,0,시도!N6/시도!$J6))</f>
        <v>0.37931034482758619</v>
      </c>
      <c r="P6" s="5">
        <f>IF(시도!$J6="","자료無",IF(시도!$J6=0,0,시도!O6/시도!$J6))</f>
        <v>6.8965517241379309E-2</v>
      </c>
      <c r="Q6" s="5">
        <f>IF(시도!$J6="","자료無",IF(시도!$J6=0,0,시도!P6/시도!$J6))</f>
        <v>0</v>
      </c>
      <c r="R6" s="32">
        <f t="shared" si="2"/>
        <v>1</v>
      </c>
      <c r="S6" s="5">
        <f>IF(시도!$Q6="","자료無",IF(시도!$Q6=0,0,시도!R6/시도!$Q6))</f>
        <v>0</v>
      </c>
      <c r="T6" s="5"/>
      <c r="U6" s="5">
        <f>IF(시도!$Q6="","자료無",IF(시도!$Q6=0,0,시도!T6/시도!$Q6))</f>
        <v>0.42307692307692307</v>
      </c>
      <c r="V6" s="5">
        <f>IF(시도!$Q6="","자료無",IF(시도!$Q6=0,0,시도!U6/시도!$Q6))</f>
        <v>0.5</v>
      </c>
      <c r="W6" s="5">
        <f>IF(시도!$Q6="","자료無",IF(시도!$Q6=0,0,시도!V6/시도!$Q6))</f>
        <v>7.6923076923076927E-2</v>
      </c>
      <c r="X6" s="5">
        <f>IF(시도!$Q6="","자료無",IF(시도!$Q6=0,0,시도!W6/시도!$Q6))</f>
        <v>0</v>
      </c>
      <c r="Y6" s="32">
        <f t="shared" si="3"/>
        <v>0.99999999999999989</v>
      </c>
      <c r="Z6" s="5">
        <f>IF(시도!$X6="","자료無",IF(시도!$X6=0,0,시도!Y6/시도!$X6))</f>
        <v>9.3886462882096067E-2</v>
      </c>
      <c r="AA6" s="5"/>
      <c r="AB6" s="5">
        <f>IF(시도!$X6="","자료無",IF(시도!$X6=0,0,시도!AA6/시도!$X6))</f>
        <v>0.34934497816593885</v>
      </c>
      <c r="AC6" s="5">
        <f>IF(시도!$X6="","자료無",IF(시도!$X6=0,0,시도!AB6/시도!$X6))</f>
        <v>0.42576419213973798</v>
      </c>
      <c r="AD6" s="5">
        <f>IF(시도!$X6="","자료無",IF(시도!$X6=0,0,시도!AC6/시도!$X6))</f>
        <v>0.10043668122270742</v>
      </c>
      <c r="AE6" s="5">
        <f>IF(시도!$X6="","자료無",IF(시도!$X6=0,0,시도!AD6/시도!$X6))</f>
        <v>3.0567685589519649E-2</v>
      </c>
      <c r="AF6" s="32">
        <f t="shared" si="4"/>
        <v>1</v>
      </c>
      <c r="AG6" s="5">
        <f>IF(시도!$AE6="","자료無",IF(시도!$AE6=0,0,시도!AF6/시도!$AE6))</f>
        <v>0.05</v>
      </c>
      <c r="AH6" s="5"/>
      <c r="AI6" s="5">
        <f>IF(시도!$AE6="","자료無",IF(시도!$AE6=0,0,시도!AH6/시도!$AE6))</f>
        <v>0.35</v>
      </c>
      <c r="AJ6" s="5">
        <f>IF(시도!$AE6="","자료無",IF(시도!$AE6=0,0,시도!AI6/시도!$AE6))</f>
        <v>0.4</v>
      </c>
      <c r="AK6" s="5">
        <f>IF(시도!$AE6="","자료無",IF(시도!$AE6=0,0,시도!AJ6/시도!$AE6))</f>
        <v>0.2</v>
      </c>
      <c r="AL6" s="5">
        <f>IF(시도!$AE6="","자료無",IF(시도!$AE6=0,0,시도!AK6/시도!$AE6))</f>
        <v>0</v>
      </c>
      <c r="AM6" s="32">
        <f t="shared" si="5"/>
        <v>1</v>
      </c>
      <c r="AN6" s="5">
        <f>IF(시도!$AL6="","자료無",IF(시도!$AL6=0,0,시도!AM6/시도!$AL6))</f>
        <v>8.3333333333333329E-2</v>
      </c>
      <c r="AO6" s="5"/>
      <c r="AP6" s="5">
        <f>IF(시도!$AL6="","자료無",IF(시도!$AL6=0,0,시도!AO6/시도!$AL6))</f>
        <v>0.41666666666666669</v>
      </c>
      <c r="AQ6" s="5">
        <f>IF(시도!$AL6="","자료無",IF(시도!$AL6=0,0,시도!AP6/시도!$AL6))</f>
        <v>0.5</v>
      </c>
      <c r="AR6" s="5">
        <f>IF(시도!$AL6="","자료無",IF(시도!$AL6=0,0,시도!AQ6/시도!$AL6))</f>
        <v>0</v>
      </c>
      <c r="AS6" s="5">
        <f>IF(시도!$AL6="","자료無",IF(시도!$AL6=0,0,시도!AR6/시도!$AL6))</f>
        <v>0</v>
      </c>
    </row>
    <row r="7" spans="1:45" outlineLevel="2">
      <c r="A7" s="45"/>
      <c r="B7" s="73" t="s">
        <v>78</v>
      </c>
      <c r="C7" s="153" t="s">
        <v>420</v>
      </c>
      <c r="D7" s="30">
        <f t="shared" si="0"/>
        <v>0.99999999999999989</v>
      </c>
      <c r="E7" s="5">
        <f>IF(시도!$C7="","자료無",IF(시도!$C7=0,0,시도!D7/시도!$C7))</f>
        <v>0.22903516681695221</v>
      </c>
      <c r="F7" s="5"/>
      <c r="G7" s="5">
        <f>IF(시도!$C7="","자료無",IF(시도!$C7=0,0,시도!F7/시도!$C7))</f>
        <v>0.3525698827772768</v>
      </c>
      <c r="H7" s="5">
        <f>IF(시도!$C7="","자료無",IF(시도!$C7=0,0,시도!G7/시도!$C7))</f>
        <v>0.30477908025247968</v>
      </c>
      <c r="I7" s="5">
        <f>IF(시도!$C7="","자료無",IF(시도!$C7=0,0,시도!H7/시도!$C7))</f>
        <v>0.11000901713255185</v>
      </c>
      <c r="J7" s="5">
        <f>IF(시도!$C7="","자료無",IF(시도!$C7=0,0,시도!I7/시도!$C7))</f>
        <v>3.6068530207394047E-3</v>
      </c>
      <c r="K7" s="32">
        <f t="shared" si="1"/>
        <v>1</v>
      </c>
      <c r="L7" s="5">
        <f>IF(시도!$J7="","자료無",IF(시도!$J7=0,0,시도!K7/시도!$J7))</f>
        <v>0</v>
      </c>
      <c r="M7" s="5"/>
      <c r="N7" s="5">
        <f>IF(시도!$J7="","자료無",IF(시도!$J7=0,0,시도!M7/시도!$J7))</f>
        <v>0.51162790697674421</v>
      </c>
      <c r="O7" s="5">
        <f>IF(시도!$J7="","자료無",IF(시도!$J7=0,0,시도!N7/시도!$J7))</f>
        <v>0.44186046511627908</v>
      </c>
      <c r="P7" s="5">
        <f>IF(시도!$J7="","자료無",IF(시도!$J7=0,0,시도!O7/시도!$J7))</f>
        <v>4.6511627906976744E-2</v>
      </c>
      <c r="Q7" s="5">
        <f>IF(시도!$J7="","자료無",IF(시도!$J7=0,0,시도!P7/시도!$J7))</f>
        <v>0</v>
      </c>
      <c r="R7" s="32">
        <f t="shared" si="2"/>
        <v>1</v>
      </c>
      <c r="S7" s="5">
        <f>IF(시도!$Q7="","자료無",IF(시도!$Q7=0,0,시도!R7/시도!$Q7))</f>
        <v>6.6666666666666666E-2</v>
      </c>
      <c r="T7" s="5"/>
      <c r="U7" s="5">
        <f>IF(시도!$Q7="","자료無",IF(시도!$Q7=0,0,시도!T7/시도!$Q7))</f>
        <v>0.3</v>
      </c>
      <c r="V7" s="5">
        <f>IF(시도!$Q7="","자료無",IF(시도!$Q7=0,0,시도!U7/시도!$Q7))</f>
        <v>0.56666666666666665</v>
      </c>
      <c r="W7" s="5">
        <f>IF(시도!$Q7="","자료無",IF(시도!$Q7=0,0,시도!V7/시도!$Q7))</f>
        <v>6.6666666666666666E-2</v>
      </c>
      <c r="X7" s="5">
        <f>IF(시도!$Q7="","자료無",IF(시도!$Q7=0,0,시도!W7/시도!$Q7))</f>
        <v>0</v>
      </c>
      <c r="Y7" s="32">
        <f t="shared" si="3"/>
        <v>1</v>
      </c>
      <c r="Z7" s="5">
        <f>IF(시도!$X7="","자료無",IF(시도!$X7=0,0,시도!Y7/시도!$X7))</f>
        <v>0.18299445471349354</v>
      </c>
      <c r="AA7" s="5"/>
      <c r="AB7" s="5">
        <f>IF(시도!$X7="","자료無",IF(시도!$X7=0,0,시도!AA7/시도!$X7))</f>
        <v>0.36414048059149723</v>
      </c>
      <c r="AC7" s="5">
        <f>IF(시도!$X7="","자료無",IF(시도!$X7=0,0,시도!AB7/시도!$X7))</f>
        <v>0.38077634011090572</v>
      </c>
      <c r="AD7" s="5">
        <f>IF(시도!$X7="","자료無",IF(시도!$X7=0,0,시도!AC7/시도!$X7))</f>
        <v>6.839186691312385E-2</v>
      </c>
      <c r="AE7" s="5">
        <f>IF(시도!$X7="","자료無",IF(시도!$X7=0,0,시도!AD7/시도!$X7))</f>
        <v>3.6968576709796672E-3</v>
      </c>
      <c r="AF7" s="32">
        <f t="shared" si="4"/>
        <v>0.54545454545454553</v>
      </c>
      <c r="AG7" s="5">
        <f>IF(시도!$AE7="","자료無",IF(시도!$AE7=0,0,시도!AF7/시도!$AE7))</f>
        <v>9.0909090909090912E-2</v>
      </c>
      <c r="AH7" s="5"/>
      <c r="AI7" s="5">
        <f>IF(시도!$AE7="","자료無",IF(시도!$AE7=0,0,시도!AH7/시도!$AE7))</f>
        <v>0.23636363636363636</v>
      </c>
      <c r="AJ7" s="5">
        <f>IF(시도!$AE7="","자료無",IF(시도!$AE7=0,0,시도!AI7/시도!$AE7))</f>
        <v>0.2</v>
      </c>
      <c r="AK7" s="5">
        <f>IF(시도!$AE7="","자료無",IF(시도!$AE7=0,0,시도!AJ7/시도!$AE7))</f>
        <v>1.8181818181818181E-2</v>
      </c>
      <c r="AL7" s="5">
        <f>IF(시도!$AE7="","자료無",IF(시도!$AE7=0,0,시도!AK7/시도!$AE7))</f>
        <v>0</v>
      </c>
      <c r="AM7" s="32">
        <f t="shared" si="5"/>
        <v>1</v>
      </c>
      <c r="AN7" s="5">
        <f>IF(시도!$AL7="","자료無",IF(시도!$AL7=0,0,시도!AM7/시도!$AL7))</f>
        <v>0.1111111111111111</v>
      </c>
      <c r="AO7" s="5"/>
      <c r="AP7" s="5">
        <f>IF(시도!$AL7="","자료無",IF(시도!$AL7=0,0,시도!AO7/시도!$AL7))</f>
        <v>0.46666666666666667</v>
      </c>
      <c r="AQ7" s="5">
        <f>IF(시도!$AL7="","자료無",IF(시도!$AL7=0,0,시도!AP7/시도!$AL7))</f>
        <v>0.31111111111111112</v>
      </c>
      <c r="AR7" s="5">
        <f>IF(시도!$AL7="","자료無",IF(시도!$AL7=0,0,시도!AQ7/시도!$AL7))</f>
        <v>0.1111111111111111</v>
      </c>
      <c r="AS7" s="5">
        <f>IF(시도!$AL7="","자료無",IF(시도!$AL7=0,0,시도!AR7/시도!$AL7))</f>
        <v>0</v>
      </c>
    </row>
    <row r="8" spans="1:45" outlineLevel="2">
      <c r="A8" s="45"/>
      <c r="B8" s="73" t="s">
        <v>69</v>
      </c>
      <c r="C8" s="90" t="s">
        <v>421</v>
      </c>
      <c r="D8" s="30">
        <f t="shared" si="0"/>
        <v>0.99999999999999989</v>
      </c>
      <c r="E8" s="5">
        <f>IF(시도!$C8="","자료無",IF(시도!$C8=0,0,시도!D8/시도!$C8))</f>
        <v>0.21329987452948557</v>
      </c>
      <c r="F8" s="5"/>
      <c r="G8" s="5">
        <f>IF(시도!$C8="","자료無",IF(시도!$C8=0,0,시도!F8/시도!$C8))</f>
        <v>0.33375156838143039</v>
      </c>
      <c r="H8" s="5">
        <f>IF(시도!$C8="","자료無",IF(시도!$C8=0,0,시도!G8/시도!$C8))</f>
        <v>0.28983688833124216</v>
      </c>
      <c r="I8" s="5">
        <f>IF(시도!$C8="","자료無",IF(시도!$C8=0,0,시도!H8/시도!$C8))</f>
        <v>0.14178168130489335</v>
      </c>
      <c r="J8" s="5">
        <f>IF(시도!$C8="","자료無",IF(시도!$C8=0,0,시도!I8/시도!$C8))</f>
        <v>2.1329987452948559E-2</v>
      </c>
      <c r="K8" s="32">
        <f t="shared" si="1"/>
        <v>1</v>
      </c>
      <c r="L8" s="5">
        <f>IF(시도!$J8="","자료無",IF(시도!$J8=0,0,시도!K8/시도!$J8))</f>
        <v>0</v>
      </c>
      <c r="M8" s="5"/>
      <c r="N8" s="5">
        <f>IF(시도!$J8="","자료無",IF(시도!$J8=0,0,시도!M8/시도!$J8))</f>
        <v>0.52380952380952384</v>
      </c>
      <c r="O8" s="5">
        <f>IF(시도!$J8="","자료無",IF(시도!$J8=0,0,시도!N8/시도!$J8))</f>
        <v>0.42857142857142855</v>
      </c>
      <c r="P8" s="5">
        <f>IF(시도!$J8="","자료無",IF(시도!$J8=0,0,시도!O8/시도!$J8))</f>
        <v>4.7619047619047616E-2</v>
      </c>
      <c r="Q8" s="5">
        <f>IF(시도!$J8="","자료無",IF(시도!$J8=0,0,시도!P8/시도!$J8))</f>
        <v>0</v>
      </c>
      <c r="R8" s="32">
        <f t="shared" si="2"/>
        <v>1</v>
      </c>
      <c r="S8" s="5">
        <f>IF(시도!$Q8="","자료無",IF(시도!$Q8=0,0,시도!R8/시도!$Q8))</f>
        <v>0.12</v>
      </c>
      <c r="T8" s="5"/>
      <c r="U8" s="5">
        <f>IF(시도!$Q8="","자료無",IF(시도!$Q8=0,0,시도!T8/시도!$Q8))</f>
        <v>0.32</v>
      </c>
      <c r="V8" s="5">
        <f>IF(시도!$Q8="","자료無",IF(시도!$Q8=0,0,시도!U8/시도!$Q8))</f>
        <v>0.56000000000000005</v>
      </c>
      <c r="W8" s="5">
        <f>IF(시도!$Q8="","자료無",IF(시도!$Q8=0,0,시도!V8/시도!$Q8))</f>
        <v>0</v>
      </c>
      <c r="X8" s="5">
        <f>IF(시도!$Q8="","자료無",IF(시도!$Q8=0,0,시도!W8/시도!$Q8))</f>
        <v>0</v>
      </c>
      <c r="Y8" s="32">
        <f t="shared" si="3"/>
        <v>0.99999999999999989</v>
      </c>
      <c r="Z8" s="5">
        <f>IF(시도!$X8="","자료無",IF(시도!$X8=0,0,시도!Y8/시도!$X8))</f>
        <v>0.18681318681318682</v>
      </c>
      <c r="AA8" s="5"/>
      <c r="AB8" s="5">
        <f>IF(시도!$X8="","자료無",IF(시도!$X8=0,0,시도!AA8/시도!$X8))</f>
        <v>0.39560439560439559</v>
      </c>
      <c r="AC8" s="5">
        <f>IF(시도!$X8="","자료無",IF(시도!$X8=0,0,시도!AB8/시도!$X8))</f>
        <v>0.32600732600732601</v>
      </c>
      <c r="AD8" s="5">
        <f>IF(시도!$X8="","자료無",IF(시도!$X8=0,0,시도!AC8/시도!$X8))</f>
        <v>8.0586080586080591E-2</v>
      </c>
      <c r="AE8" s="5">
        <f>IF(시도!$X8="","자료無",IF(시도!$X8=0,0,시도!AD8/시도!$X8))</f>
        <v>1.098901098901099E-2</v>
      </c>
      <c r="AF8" s="32">
        <f t="shared" si="4"/>
        <v>1</v>
      </c>
      <c r="AG8" s="5">
        <f>IF(시도!$AE8="","자료無",IF(시도!$AE8=0,0,시도!AF8/시도!$AE8))</f>
        <v>0.22222222222222221</v>
      </c>
      <c r="AH8" s="5"/>
      <c r="AI8" s="5">
        <f>IF(시도!$AE8="","자료無",IF(시도!$AE8=0,0,시도!AH8/시도!$AE8))</f>
        <v>0.37037037037037035</v>
      </c>
      <c r="AJ8" s="5">
        <f>IF(시도!$AE8="","자료無",IF(시도!$AE8=0,0,시도!AI8/시도!$AE8))</f>
        <v>0.29629629629629628</v>
      </c>
      <c r="AK8" s="5">
        <f>IF(시도!$AE8="","자료無",IF(시도!$AE8=0,0,시도!AJ8/시도!$AE8))</f>
        <v>0.1111111111111111</v>
      </c>
      <c r="AL8" s="5">
        <f>IF(시도!$AE8="","자료無",IF(시도!$AE8=0,0,시도!AK8/시도!$AE8))</f>
        <v>0</v>
      </c>
      <c r="AM8" s="32">
        <f t="shared" si="5"/>
        <v>1</v>
      </c>
      <c r="AN8" s="5">
        <f>IF(시도!$AL8="","자료無",IF(시도!$AL8=0,0,시도!AM8/시도!$AL8))</f>
        <v>0.20689655172413793</v>
      </c>
      <c r="AO8" s="5"/>
      <c r="AP8" s="5">
        <f>IF(시도!$AL8="","자료無",IF(시도!$AL8=0,0,시도!AO8/시도!$AL8))</f>
        <v>0.48275862068965519</v>
      </c>
      <c r="AQ8" s="5">
        <f>IF(시도!$AL8="","자료無",IF(시도!$AL8=0,0,시도!AP8/시도!$AL8))</f>
        <v>0.20689655172413793</v>
      </c>
      <c r="AR8" s="5">
        <f>IF(시도!$AL8="","자료無",IF(시도!$AL8=0,0,시도!AQ8/시도!$AL8))</f>
        <v>6.8965517241379309E-2</v>
      </c>
      <c r="AS8" s="5">
        <f>IF(시도!$AL8="","자료無",IF(시도!$AL8=0,0,시도!AR8/시도!$AL8))</f>
        <v>3.4482758620689655E-2</v>
      </c>
    </row>
    <row r="9" spans="1:45" outlineLevel="2">
      <c r="A9" s="45"/>
      <c r="B9" s="73" t="s">
        <v>72</v>
      </c>
      <c r="C9" s="154" t="s">
        <v>422</v>
      </c>
      <c r="D9" s="30">
        <f t="shared" si="0"/>
        <v>1</v>
      </c>
      <c r="E9" s="5">
        <f>IF(시도!$C9="","자료無",IF(시도!$C9=0,0,시도!D9/시도!$C9))</f>
        <v>0.21891891891891893</v>
      </c>
      <c r="F9" s="5"/>
      <c r="G9" s="5">
        <f>IF(시도!$C9="","자료無",IF(시도!$C9=0,0,시도!F9/시도!$C9))</f>
        <v>0.38513513513513514</v>
      </c>
      <c r="H9" s="5">
        <f>IF(시도!$C9="","자료無",IF(시도!$C9=0,0,시도!G9/시도!$C9))</f>
        <v>0.26216216216216215</v>
      </c>
      <c r="I9" s="5">
        <f>IF(시도!$C9="","자료無",IF(시도!$C9=0,0,시도!H9/시도!$C9))</f>
        <v>0.13378378378378378</v>
      </c>
      <c r="J9" s="5">
        <f>IF(시도!$C9="","자료無",IF(시도!$C9=0,0,시도!I9/시도!$C9))</f>
        <v>0</v>
      </c>
      <c r="K9" s="32">
        <f t="shared" si="1"/>
        <v>1</v>
      </c>
      <c r="L9" s="5">
        <f>IF(시도!$J9="","자료無",IF(시도!$J9=0,0,시도!K9/시도!$J9))</f>
        <v>0</v>
      </c>
      <c r="M9" s="5"/>
      <c r="N9" s="5">
        <f>IF(시도!$J9="","자료無",IF(시도!$J9=0,0,시도!M9/시도!$J9))</f>
        <v>0.45454545454545453</v>
      </c>
      <c r="O9" s="5">
        <f>IF(시도!$J9="","자료無",IF(시도!$J9=0,0,시도!N9/시도!$J9))</f>
        <v>0.45454545454545453</v>
      </c>
      <c r="P9" s="5">
        <f>IF(시도!$J9="","자료無",IF(시도!$J9=0,0,시도!O9/시도!$J9))</f>
        <v>9.0909090909090912E-2</v>
      </c>
      <c r="Q9" s="5">
        <f>IF(시도!$J9="","자료無",IF(시도!$J9=0,0,시도!P9/시도!$J9))</f>
        <v>0</v>
      </c>
      <c r="R9" s="32">
        <f t="shared" si="2"/>
        <v>1</v>
      </c>
      <c r="S9" s="5">
        <f>IF(시도!$Q9="","자료無",IF(시도!$Q9=0,0,시도!R9/시도!$Q9))</f>
        <v>0</v>
      </c>
      <c r="T9" s="5"/>
      <c r="U9" s="5">
        <f>IF(시도!$Q9="","자료無",IF(시도!$Q9=0,0,시도!T9/시도!$Q9))</f>
        <v>0.27777777777777779</v>
      </c>
      <c r="V9" s="5">
        <f>IF(시도!$Q9="","자료無",IF(시도!$Q9=0,0,시도!U9/시도!$Q9))</f>
        <v>0.61111111111111116</v>
      </c>
      <c r="W9" s="5">
        <f>IF(시도!$Q9="","자료無",IF(시도!$Q9=0,0,시도!V9/시도!$Q9))</f>
        <v>0.1111111111111111</v>
      </c>
      <c r="X9" s="5">
        <f>IF(시도!$Q9="","자료無",IF(시도!$Q9=0,0,시도!W9/시도!$Q9))</f>
        <v>0</v>
      </c>
      <c r="Y9" s="32">
        <f t="shared" si="3"/>
        <v>0.99999999999999989</v>
      </c>
      <c r="Z9" s="5">
        <f>IF(시도!$X9="","자료無",IF(시도!$X9=0,0,시도!Y9/시도!$X9))</f>
        <v>0.16872427983539096</v>
      </c>
      <c r="AA9" s="5"/>
      <c r="AB9" s="5">
        <f>IF(시도!$X9="","자료無",IF(시도!$X9=0,0,시도!AA9/시도!$X9))</f>
        <v>0.40329218106995884</v>
      </c>
      <c r="AC9" s="5">
        <f>IF(시도!$X9="","자료無",IF(시도!$X9=0,0,시도!AB9/시도!$X9))</f>
        <v>0.33333333333333331</v>
      </c>
      <c r="AD9" s="5">
        <f>IF(시도!$X9="","자료無",IF(시도!$X9=0,0,시도!AC9/시도!$X9))</f>
        <v>9.4650205761316872E-2</v>
      </c>
      <c r="AE9" s="5">
        <f>IF(시도!$X9="","자료無",IF(시도!$X9=0,0,시도!AD9/시도!$X9))</f>
        <v>0</v>
      </c>
      <c r="AF9" s="32">
        <f t="shared" si="4"/>
        <v>1</v>
      </c>
      <c r="AG9" s="5">
        <f>IF(시도!$AE9="","자료無",IF(시도!$AE9=0,0,시도!AF9/시도!$AE9))</f>
        <v>7.1428571428571425E-2</v>
      </c>
      <c r="AH9" s="5"/>
      <c r="AI9" s="5">
        <f>IF(시도!$AE9="","자료無",IF(시도!$AE9=0,0,시도!AH9/시도!$AE9))</f>
        <v>0.5</v>
      </c>
      <c r="AJ9" s="5">
        <f>IF(시도!$AE9="","자료無",IF(시도!$AE9=0,0,시도!AI9/시도!$AE9))</f>
        <v>0.42857142857142855</v>
      </c>
      <c r="AK9" s="5">
        <f>IF(시도!$AE9="","자료無",IF(시도!$AE9=0,0,시도!AJ9/시도!$AE9))</f>
        <v>0</v>
      </c>
      <c r="AL9" s="5">
        <f>IF(시도!$AE9="","자료無",IF(시도!$AE9=0,0,시도!AK9/시도!$AE9))</f>
        <v>0</v>
      </c>
      <c r="AM9" s="32">
        <f t="shared" si="5"/>
        <v>1</v>
      </c>
      <c r="AN9" s="5">
        <f>IF(시도!$AL9="","자료無",IF(시도!$AL9=0,0,시도!AM9/시도!$AL9))</f>
        <v>0.21428571428571427</v>
      </c>
      <c r="AO9" s="5"/>
      <c r="AP9" s="5">
        <f>IF(시도!$AL9="","자료無",IF(시도!$AL9=0,0,시도!AO9/시도!$AL9))</f>
        <v>0.5</v>
      </c>
      <c r="AQ9" s="5">
        <f>IF(시도!$AL9="","자료無",IF(시도!$AL9=0,0,시도!AP9/시도!$AL9))</f>
        <v>0.2857142857142857</v>
      </c>
      <c r="AR9" s="5">
        <f>IF(시도!$AL9="","자료無",IF(시도!$AL9=0,0,시도!AQ9/시도!$AL9))</f>
        <v>0</v>
      </c>
      <c r="AS9" s="5">
        <f>IF(시도!$AL9="","자료無",IF(시도!$AL9=0,0,시도!AR9/시도!$AL9))</f>
        <v>0</v>
      </c>
    </row>
    <row r="10" spans="1:45" outlineLevel="2">
      <c r="A10" s="45"/>
      <c r="B10" s="73" t="s">
        <v>74</v>
      </c>
      <c r="C10" s="154" t="s">
        <v>423</v>
      </c>
      <c r="D10" s="30">
        <f t="shared" si="0"/>
        <v>1</v>
      </c>
      <c r="E10" s="5">
        <f>IF(시도!$C10="","자료無",IF(시도!$C10=0,0,시도!D10/시도!$C10))</f>
        <v>0.21144674085850557</v>
      </c>
      <c r="F10" s="5"/>
      <c r="G10" s="5">
        <f>IF(시도!$C10="","자료無",IF(시도!$C10=0,0,시도!F10/시도!$C10))</f>
        <v>0.36883942766295708</v>
      </c>
      <c r="H10" s="5">
        <f>IF(시도!$C10="","자료無",IF(시도!$C10=0,0,시도!G10/시도!$C10))</f>
        <v>0.3481717011128776</v>
      </c>
      <c r="I10" s="5">
        <f>IF(시도!$C10="","자료無",IF(시도!$C10=0,0,시도!H10/시도!$C10))</f>
        <v>6.8362480127186015E-2</v>
      </c>
      <c r="J10" s="5">
        <f>IF(시도!$C10="","자료無",IF(시도!$C10=0,0,시도!I10/시도!$C10))</f>
        <v>3.1796502384737681E-3</v>
      </c>
      <c r="K10" s="32">
        <f t="shared" si="1"/>
        <v>1</v>
      </c>
      <c r="L10" s="5">
        <f>IF(시도!$J10="","자료無",IF(시도!$J10=0,0,시도!K10/시도!$J10))</f>
        <v>0</v>
      </c>
      <c r="M10" s="5"/>
      <c r="N10" s="5">
        <f>IF(시도!$J10="","자료無",IF(시도!$J10=0,0,시도!M10/시도!$J10))</f>
        <v>0.5</v>
      </c>
      <c r="O10" s="5">
        <f>IF(시도!$J10="","자료無",IF(시도!$J10=0,0,시도!N10/시도!$J10))</f>
        <v>0.375</v>
      </c>
      <c r="P10" s="5">
        <f>IF(시도!$J10="","자료無",IF(시도!$J10=0,0,시도!O10/시도!$J10))</f>
        <v>0.125</v>
      </c>
      <c r="Q10" s="5">
        <f>IF(시도!$J10="","자료無",IF(시도!$J10=0,0,시도!P10/시도!$J10))</f>
        <v>0</v>
      </c>
      <c r="R10" s="32">
        <f t="shared" si="2"/>
        <v>1</v>
      </c>
      <c r="S10" s="5">
        <f>IF(시도!$Q10="","자료無",IF(시도!$Q10=0,0,시도!R10/시도!$Q10))</f>
        <v>6.6666666666666666E-2</v>
      </c>
      <c r="T10" s="5"/>
      <c r="U10" s="5">
        <f>IF(시도!$Q10="","자료無",IF(시도!$Q10=0,0,시도!T10/시도!$Q10))</f>
        <v>0.53333333333333333</v>
      </c>
      <c r="V10" s="5">
        <f>IF(시도!$Q10="","자료無",IF(시도!$Q10=0,0,시도!U10/시도!$Q10))</f>
        <v>0.4</v>
      </c>
      <c r="W10" s="5">
        <f>IF(시도!$Q10="","자료無",IF(시도!$Q10=0,0,시도!V10/시도!$Q10))</f>
        <v>0</v>
      </c>
      <c r="X10" s="5">
        <f>IF(시도!$Q10="","자료無",IF(시도!$Q10=0,0,시도!W10/시도!$Q10))</f>
        <v>0</v>
      </c>
      <c r="Y10" s="32">
        <f t="shared" si="3"/>
        <v>0.99999999999999989</v>
      </c>
      <c r="Z10" s="5">
        <f>IF(시도!$X10="","자료無",IF(시도!$X10=0,0,시도!Y10/시도!$X10))</f>
        <v>0.1542056074766355</v>
      </c>
      <c r="AA10" s="5"/>
      <c r="AB10" s="5">
        <f>IF(시도!$X10="","자료無",IF(시도!$X10=0,0,시도!AA10/시도!$X10))</f>
        <v>0.41588785046728971</v>
      </c>
      <c r="AC10" s="5">
        <f>IF(시도!$X10="","자료無",IF(시도!$X10=0,0,시도!AB10/시도!$X10))</f>
        <v>0.3644859813084112</v>
      </c>
      <c r="AD10" s="5">
        <f>IF(시도!$X10="","자료無",IF(시도!$X10=0,0,시도!AC10/시도!$X10))</f>
        <v>6.5420560747663545E-2</v>
      </c>
      <c r="AE10" s="5">
        <f>IF(시도!$X10="","자료無",IF(시도!$X10=0,0,시도!AD10/시도!$X10))</f>
        <v>0</v>
      </c>
      <c r="AF10" s="32">
        <f t="shared" si="4"/>
        <v>1</v>
      </c>
      <c r="AG10" s="5">
        <f>IF(시도!$AE10="","자료無",IF(시도!$AE10=0,0,시도!AF10/시도!$AE10))</f>
        <v>0.1111111111111111</v>
      </c>
      <c r="AH10" s="5"/>
      <c r="AI10" s="5">
        <f>IF(시도!$AE10="","자료無",IF(시도!$AE10=0,0,시도!AH10/시도!$AE10))</f>
        <v>0.61111111111111116</v>
      </c>
      <c r="AJ10" s="5">
        <f>IF(시도!$AE10="","자료無",IF(시도!$AE10=0,0,시도!AI10/시도!$AE10))</f>
        <v>0.27777777777777779</v>
      </c>
      <c r="AK10" s="5">
        <f>IF(시도!$AE10="","자료無",IF(시도!$AE10=0,0,시도!AJ10/시도!$AE10))</f>
        <v>0</v>
      </c>
      <c r="AL10" s="5">
        <f>IF(시도!$AE10="","자료無",IF(시도!$AE10=0,0,시도!AK10/시도!$AE10))</f>
        <v>0</v>
      </c>
      <c r="AM10" s="32">
        <f t="shared" si="5"/>
        <v>1</v>
      </c>
      <c r="AN10" s="5">
        <f>IF(시도!$AL10="","자료無",IF(시도!$AL10=0,0,시도!AM10/시도!$AL10))</f>
        <v>0.19230769230769232</v>
      </c>
      <c r="AO10" s="5"/>
      <c r="AP10" s="5">
        <f>IF(시도!$AL10="","자료無",IF(시도!$AL10=0,0,시도!AO10/시도!$AL10))</f>
        <v>0.46153846153846156</v>
      </c>
      <c r="AQ10" s="5">
        <f>IF(시도!$AL10="","자료無",IF(시도!$AL10=0,0,시도!AP10/시도!$AL10))</f>
        <v>0.30769230769230771</v>
      </c>
      <c r="AR10" s="5">
        <f>IF(시도!$AL10="","자료無",IF(시도!$AL10=0,0,시도!AQ10/시도!$AL10))</f>
        <v>3.8461538461538464E-2</v>
      </c>
      <c r="AS10" s="5">
        <f>IF(시도!$AL10="","자료無",IF(시도!$AL10=0,0,시도!AR10/시도!$AL10))</f>
        <v>0</v>
      </c>
    </row>
    <row r="11" spans="1:45" outlineLevel="2">
      <c r="A11" s="45"/>
      <c r="B11" s="150" t="s">
        <v>407</v>
      </c>
      <c r="C11" s="26" t="s">
        <v>424</v>
      </c>
      <c r="D11" s="30">
        <f t="shared" si="0"/>
        <v>1</v>
      </c>
      <c r="E11" s="5">
        <f>IF(시도!$C11="","자료無",IF(시도!$C11=0,0,시도!D11/시도!$C11))</f>
        <v>0.19958847736625515</v>
      </c>
      <c r="F11" s="5"/>
      <c r="G11" s="5">
        <f>IF(시도!$C11="","자료無",IF(시도!$C11=0,0,시도!F11/시도!$C11))</f>
        <v>0.24897119341563786</v>
      </c>
      <c r="H11" s="5">
        <f>IF(시도!$C11="","자료無",IF(시도!$C11=0,0,시도!G11/시도!$C11))</f>
        <v>0.31893004115226337</v>
      </c>
      <c r="I11" s="5">
        <f>IF(시도!$C11="","자료無",IF(시도!$C11=0,0,시도!H11/시도!$C11))</f>
        <v>0.102880658436214</v>
      </c>
      <c r="J11" s="5">
        <f>IF(시도!$C11="","자료無",IF(시도!$C11=0,0,시도!I11/시도!$C11))</f>
        <v>0.12962962962962962</v>
      </c>
      <c r="K11" s="32">
        <f t="shared" si="1"/>
        <v>1</v>
      </c>
      <c r="L11" s="5">
        <f>IF(시도!$J11="","자료無",IF(시도!$J11=0,0,시도!K11/시도!$J11))</f>
        <v>9.5238095238095233E-2</v>
      </c>
      <c r="M11" s="5"/>
      <c r="N11" s="5">
        <f>IF(시도!$J11="","자료無",IF(시도!$J11=0,0,시도!M11/시도!$J11))</f>
        <v>0.33333333333333331</v>
      </c>
      <c r="O11" s="5">
        <f>IF(시도!$J11="","자료無",IF(시도!$J11=0,0,시도!N11/시도!$J11))</f>
        <v>0.45238095238095238</v>
      </c>
      <c r="P11" s="5">
        <f>IF(시도!$J11="","자료無",IF(시도!$J11=0,0,시도!O11/시도!$J11))</f>
        <v>0</v>
      </c>
      <c r="Q11" s="5">
        <f>IF(시도!$J11="","자료無",IF(시도!$J11=0,0,시도!P11/시도!$J11))</f>
        <v>0.11904761904761904</v>
      </c>
      <c r="R11" s="32">
        <f t="shared" si="2"/>
        <v>1</v>
      </c>
      <c r="S11" s="5">
        <f>IF(시도!$Q11="","자료無",IF(시도!$Q11=0,0,시도!R11/시도!$Q11))</f>
        <v>7.4626865671641784E-2</v>
      </c>
      <c r="T11" s="5"/>
      <c r="U11" s="5">
        <f>IF(시도!$Q11="","자료無",IF(시도!$Q11=0,0,시도!T11/시도!$Q11))</f>
        <v>0.26865671641791045</v>
      </c>
      <c r="V11" s="5">
        <f>IF(시도!$Q11="","자료無",IF(시도!$Q11=0,0,시도!U11/시도!$Q11))</f>
        <v>0.37313432835820898</v>
      </c>
      <c r="W11" s="5">
        <f>IF(시도!$Q11="","자료無",IF(시도!$Q11=0,0,시도!V11/시도!$Q11))</f>
        <v>0.1044776119402985</v>
      </c>
      <c r="X11" s="5">
        <f>IF(시도!$Q11="","자료無",IF(시도!$Q11=0,0,시도!W11/시도!$Q11))</f>
        <v>0.17910447761194029</v>
      </c>
      <c r="Y11" s="32">
        <f t="shared" si="3"/>
        <v>0.99999999999999989</v>
      </c>
      <c r="Z11" s="5">
        <f>IF(시도!$X11="","자료無",IF(시도!$X11=0,0,시도!Y11/시도!$X11))</f>
        <v>0.15300546448087432</v>
      </c>
      <c r="AA11" s="5"/>
      <c r="AB11" s="5">
        <f>IF(시도!$X11="","자료無",IF(시도!$X11=0,0,시도!AA11/시도!$X11))</f>
        <v>0.30054644808743169</v>
      </c>
      <c r="AC11" s="5">
        <f>IF(시도!$X11="","자료無",IF(시도!$X11=0,0,시도!AB11/시도!$X11))</f>
        <v>0.30054644808743169</v>
      </c>
      <c r="AD11" s="5">
        <f>IF(시도!$X11="","자료無",IF(시도!$X11=0,0,시도!AC11/시도!$X11))</f>
        <v>6.0109289617486336E-2</v>
      </c>
      <c r="AE11" s="5">
        <f>IF(시도!$X11="","자료無",IF(시도!$X11=0,0,시도!AD11/시도!$X11))</f>
        <v>0.18579234972677597</v>
      </c>
      <c r="AF11" s="32">
        <f t="shared" si="4"/>
        <v>1</v>
      </c>
      <c r="AG11" s="5">
        <f>IF(시도!$AE11="","자료無",IF(시도!$AE11=0,0,시도!AF11/시도!$AE11))</f>
        <v>0.15</v>
      </c>
      <c r="AH11" s="5"/>
      <c r="AI11" s="5">
        <f>IF(시도!$AE11="","자료無",IF(시도!$AE11=0,0,시도!AH11/시도!$AE11))</f>
        <v>0.375</v>
      </c>
      <c r="AJ11" s="5">
        <f>IF(시도!$AE11="","자료無",IF(시도!$AE11=0,0,시도!AI11/시도!$AE11))</f>
        <v>0.375</v>
      </c>
      <c r="AK11" s="5">
        <f>IF(시도!$AE11="","자료無",IF(시도!$AE11=0,0,시도!AJ11/시도!$AE11))</f>
        <v>0</v>
      </c>
      <c r="AL11" s="5">
        <f>IF(시도!$AE11="","자료無",IF(시도!$AE11=0,0,시도!AK11/시도!$AE11))</f>
        <v>0.1</v>
      </c>
      <c r="AM11" s="32">
        <f t="shared" si="5"/>
        <v>1</v>
      </c>
      <c r="AN11" s="5">
        <f>IF(시도!$AL11="","자료無",IF(시도!$AL11=0,0,시도!AM11/시도!$AL11))</f>
        <v>6.4516129032258063E-2</v>
      </c>
      <c r="AO11" s="5"/>
      <c r="AP11" s="5">
        <f>IF(시도!$AL11="","자료無",IF(시도!$AL11=0,0,시도!AO11/시도!$AL11))</f>
        <v>0.41935483870967744</v>
      </c>
      <c r="AQ11" s="5">
        <f>IF(시도!$AL11="","자료無",IF(시도!$AL11=0,0,시도!AP11/시도!$AL11))</f>
        <v>0.38709677419354838</v>
      </c>
      <c r="AR11" s="5">
        <f>IF(시도!$AL11="","자료無",IF(시도!$AL11=0,0,시도!AQ11/시도!$AL11))</f>
        <v>6.4516129032258063E-2</v>
      </c>
      <c r="AS11" s="5">
        <f>IF(시도!$AL11="","자료無",IF(시도!$AL11=0,0,시도!AR11/시도!$AL11))</f>
        <v>6.4516129032258063E-2</v>
      </c>
    </row>
    <row r="12" spans="1:45" outlineLevel="2">
      <c r="A12" s="45"/>
      <c r="B12" s="73" t="s">
        <v>408</v>
      </c>
      <c r="C12" s="90" t="s">
        <v>426</v>
      </c>
      <c r="D12" s="30">
        <f t="shared" si="0"/>
        <v>0.99999999999999989</v>
      </c>
      <c r="E12" s="5">
        <f>IF(시도!$C12="","자료無",IF(시도!$C12=0,0,시도!D12/시도!$C12))</f>
        <v>0.21605465414175917</v>
      </c>
      <c r="F12" s="5"/>
      <c r="G12" s="5">
        <f>IF(시도!$C12="","자료無",IF(시도!$C12=0,0,시도!F12/시도!$C12))</f>
        <v>0.35098206660973524</v>
      </c>
      <c r="H12" s="5">
        <f>IF(시도!$C12="","자료無",IF(시도!$C12=0,0,시도!G12/시도!$C12))</f>
        <v>0.32792485055508114</v>
      </c>
      <c r="I12" s="5">
        <f>IF(시도!$C12="","자료無",IF(시도!$C12=0,0,시도!H12/시도!$C12))</f>
        <v>9.9914602903501279E-2</v>
      </c>
      <c r="J12" s="5">
        <f>IF(시도!$C12="","자료無",IF(시도!$C12=0,0,시도!I12/시도!$C12))</f>
        <v>5.1238257899231428E-3</v>
      </c>
      <c r="K12" s="32">
        <f t="shared" si="1"/>
        <v>1</v>
      </c>
      <c r="L12" s="5">
        <f>IF(시도!$J12="","자료無",IF(시도!$J12=0,0,시도!K12/시도!$J12))</f>
        <v>0</v>
      </c>
      <c r="M12" s="5"/>
      <c r="N12" s="5">
        <f>IF(시도!$J12="","자료無",IF(시도!$J12=0,0,시도!M12/시도!$J12))</f>
        <v>0.4375</v>
      </c>
      <c r="O12" s="5">
        <f>IF(시도!$J12="","자료無",IF(시도!$J12=0,0,시도!N12/시도!$J12))</f>
        <v>0.5625</v>
      </c>
      <c r="P12" s="5">
        <f>IF(시도!$J12="","자료無",IF(시도!$J12=0,0,시도!O12/시도!$J12))</f>
        <v>0</v>
      </c>
      <c r="Q12" s="5">
        <f>IF(시도!$J12="","자료無",IF(시도!$J12=0,0,시도!P12/시도!$J12))</f>
        <v>0</v>
      </c>
      <c r="R12" s="32">
        <f t="shared" si="2"/>
        <v>1</v>
      </c>
      <c r="S12" s="5">
        <f>IF(시도!$Q12="","자료無",IF(시도!$Q12=0,0,시도!R12/시도!$Q12))</f>
        <v>0</v>
      </c>
      <c r="T12" s="5"/>
      <c r="U12" s="5">
        <f>IF(시도!$Q12="","자료無",IF(시도!$Q12=0,0,시도!T12/시도!$Q12))</f>
        <v>0.46153846153846156</v>
      </c>
      <c r="V12" s="5">
        <f>IF(시도!$Q12="","자료無",IF(시도!$Q12=0,0,시도!U12/시도!$Q12))</f>
        <v>0.53846153846153844</v>
      </c>
      <c r="W12" s="5">
        <f>IF(시도!$Q12="","자료無",IF(시도!$Q12=0,0,시도!V12/시도!$Q12))</f>
        <v>0</v>
      </c>
      <c r="X12" s="5">
        <f>IF(시도!$Q12="","자료無",IF(시도!$Q12=0,0,시도!W12/시도!$Q12))</f>
        <v>0</v>
      </c>
      <c r="Y12" s="32">
        <f t="shared" si="3"/>
        <v>1</v>
      </c>
      <c r="Z12" s="5">
        <f>IF(시도!$X12="","자료無",IF(시도!$X12=0,0,시도!Y12/시도!$X12))</f>
        <v>0.15047021943573669</v>
      </c>
      <c r="AA12" s="5"/>
      <c r="AB12" s="5">
        <f>IF(시도!$X12="","자료無",IF(시도!$X12=0,0,시도!AA12/시도!$X12))</f>
        <v>0.45141065830721006</v>
      </c>
      <c r="AC12" s="5">
        <f>IF(시도!$X12="","자료無",IF(시도!$X12=0,0,시도!AB12/시도!$X12))</f>
        <v>0.39184952978056425</v>
      </c>
      <c r="AD12" s="5">
        <f>IF(시도!$X12="","자료無",IF(시도!$X12=0,0,시도!AC12/시도!$X12))</f>
        <v>6.269592476489028E-3</v>
      </c>
      <c r="AE12" s="5">
        <f>IF(시도!$X12="","자료無",IF(시도!$X12=0,0,시도!AD12/시도!$X12))</f>
        <v>0</v>
      </c>
      <c r="AF12" s="32">
        <f t="shared" si="4"/>
        <v>1</v>
      </c>
      <c r="AG12" s="5">
        <f>IF(시도!$AE12="","자료無",IF(시도!$AE12=0,0,시도!AF12/시도!$AE12))</f>
        <v>0.14634146341463414</v>
      </c>
      <c r="AH12" s="5"/>
      <c r="AI12" s="5">
        <f>IF(시도!$AE12="","자료無",IF(시도!$AE12=0,0,시도!AH12/시도!$AE12))</f>
        <v>0.48780487804878048</v>
      </c>
      <c r="AJ12" s="5">
        <f>IF(시도!$AE12="","자료無",IF(시도!$AE12=0,0,시도!AI12/시도!$AE12))</f>
        <v>0.31707317073170732</v>
      </c>
      <c r="AK12" s="5">
        <f>IF(시도!$AE12="","자료無",IF(시도!$AE12=0,0,시도!AJ12/시도!$AE12))</f>
        <v>4.878048780487805E-2</v>
      </c>
      <c r="AL12" s="5">
        <f>IF(시도!$AE12="","자료無",IF(시도!$AE12=0,0,시도!AK12/시도!$AE12))</f>
        <v>0</v>
      </c>
      <c r="AM12" s="32">
        <f t="shared" si="5"/>
        <v>0.99999999999999989</v>
      </c>
      <c r="AN12" s="5">
        <f>IF(시도!$AL12="","자료無",IF(시도!$AL12=0,0,시도!AM12/시도!$AL12))</f>
        <v>0.10714285714285714</v>
      </c>
      <c r="AO12" s="5"/>
      <c r="AP12" s="5">
        <f>IF(시도!$AL12="","자료無",IF(시도!$AL12=0,0,시도!AO12/시도!$AL12))</f>
        <v>0.7142857142857143</v>
      </c>
      <c r="AQ12" s="5">
        <f>IF(시도!$AL12="","자료無",IF(시도!$AL12=0,0,시도!AP12/시도!$AL12))</f>
        <v>0.14285714285714285</v>
      </c>
      <c r="AR12" s="5">
        <f>IF(시도!$AL12="","자료無",IF(시도!$AL12=0,0,시도!AQ12/시도!$AL12))</f>
        <v>0</v>
      </c>
      <c r="AS12" s="5">
        <f>IF(시도!$AL12="","자료無",IF(시도!$AL12=0,0,시도!AR12/시도!$AL12))</f>
        <v>3.5714285714285712E-2</v>
      </c>
    </row>
    <row r="13" spans="1:45" outlineLevel="2">
      <c r="A13" s="45"/>
      <c r="B13" s="73" t="s">
        <v>89</v>
      </c>
      <c r="C13" s="90" t="s">
        <v>425</v>
      </c>
      <c r="D13" s="30">
        <f t="shared" si="0"/>
        <v>1</v>
      </c>
      <c r="E13" s="5">
        <f>IF(시도!$C13="","자료無",IF(시도!$C13=0,0,시도!D13/시도!$C13))</f>
        <v>0.26415094339622641</v>
      </c>
      <c r="F13" s="5"/>
      <c r="G13" s="5">
        <f>IF(시도!$C13="","자료無",IF(시도!$C13=0,0,시도!F13/시도!$C13))</f>
        <v>0.39794168096054888</v>
      </c>
      <c r="H13" s="5">
        <f>IF(시도!$C13="","자료無",IF(시도!$C13=0,0,시도!G13/시도!$C13))</f>
        <v>0.26243567753001718</v>
      </c>
      <c r="I13" s="5">
        <f>IF(시도!$C13="","자료無",IF(시도!$C13=0,0,시도!H13/시도!$C13))</f>
        <v>7.375643224699828E-2</v>
      </c>
      <c r="J13" s="5">
        <f>IF(시도!$C13="","자료無",IF(시도!$C13=0,0,시도!I13/시도!$C13))</f>
        <v>1.7152658662092624E-3</v>
      </c>
      <c r="K13" s="32">
        <f t="shared" si="1"/>
        <v>1</v>
      </c>
      <c r="L13" s="5">
        <f>IF(시도!$J13="","자료無",IF(시도!$J13=0,0,시도!K13/시도!$J13))</f>
        <v>0</v>
      </c>
      <c r="M13" s="5"/>
      <c r="N13" s="5">
        <f>IF(시도!$J13="","자료無",IF(시도!$J13=0,0,시도!M13/시도!$J13))</f>
        <v>0.58333333333333337</v>
      </c>
      <c r="O13" s="5">
        <f>IF(시도!$J13="","자료無",IF(시도!$J13=0,0,시도!N13/시도!$J13))</f>
        <v>0.41666666666666669</v>
      </c>
      <c r="P13" s="5">
        <f>IF(시도!$J13="","자료無",IF(시도!$J13=0,0,시도!O13/시도!$J13))</f>
        <v>0</v>
      </c>
      <c r="Q13" s="5">
        <f>IF(시도!$J13="","자료無",IF(시도!$J13=0,0,시도!P13/시도!$J13))</f>
        <v>0</v>
      </c>
      <c r="R13" s="32">
        <f t="shared" si="2"/>
        <v>0.99999999999999989</v>
      </c>
      <c r="S13" s="5">
        <f>IF(시도!$Q13="","자료無",IF(시도!$Q13=0,0,시도!R13/시도!$Q13))</f>
        <v>0.23809523809523808</v>
      </c>
      <c r="T13" s="5"/>
      <c r="U13" s="5">
        <f>IF(시도!$Q13="","자료無",IF(시도!$Q13=0,0,시도!T13/시도!$Q13))</f>
        <v>0.2857142857142857</v>
      </c>
      <c r="V13" s="5">
        <f>IF(시도!$Q13="","자료無",IF(시도!$Q13=0,0,시도!U13/시도!$Q13))</f>
        <v>0.38095238095238093</v>
      </c>
      <c r="W13" s="5">
        <f>IF(시도!$Q13="","자료無",IF(시도!$Q13=0,0,시도!V13/시도!$Q13))</f>
        <v>9.5238095238095233E-2</v>
      </c>
      <c r="X13" s="5">
        <f>IF(시도!$Q13="","자료無",IF(시도!$Q13=0,0,시도!W13/시도!$Q13))</f>
        <v>0</v>
      </c>
      <c r="Y13" s="32">
        <f t="shared" si="3"/>
        <v>1</v>
      </c>
      <c r="Z13" s="5">
        <f>IF(시도!$X13="","자료無",IF(시도!$X13=0,0,시도!Y13/시도!$X13))</f>
        <v>0.24064171122994651</v>
      </c>
      <c r="AA13" s="5"/>
      <c r="AB13" s="5">
        <f>IF(시도!$X13="","자료無",IF(시도!$X13=0,0,시도!AA13/시도!$X13))</f>
        <v>0.37433155080213903</v>
      </c>
      <c r="AC13" s="5">
        <f>IF(시도!$X13="","자료無",IF(시도!$X13=0,0,시도!AB13/시도!$X13))</f>
        <v>0.22459893048128343</v>
      </c>
      <c r="AD13" s="5">
        <f>IF(시도!$X13="","자료無",IF(시도!$X13=0,0,시도!AC13/시도!$X13))</f>
        <v>0.10695187165775401</v>
      </c>
      <c r="AE13" s="5">
        <f>IF(시도!$X13="","자료無",IF(시도!$X13=0,0,시도!AD13/시도!$X13))</f>
        <v>5.3475935828877004E-2</v>
      </c>
      <c r="AF13" s="32">
        <f t="shared" si="4"/>
        <v>1</v>
      </c>
      <c r="AG13" s="5">
        <f>IF(시도!$AE13="","자료無",IF(시도!$AE13=0,0,시도!AF13/시도!$AE13))</f>
        <v>0.21333333333333335</v>
      </c>
      <c r="AH13" s="5"/>
      <c r="AI13" s="5">
        <f>IF(시도!$AE13="","자료無",IF(시도!$AE13=0,0,시도!AH13/시도!$AE13))</f>
        <v>0.46666666666666667</v>
      </c>
      <c r="AJ13" s="5">
        <f>IF(시도!$AE13="","자료無",IF(시도!$AE13=0,0,시도!AI13/시도!$AE13))</f>
        <v>0.24</v>
      </c>
      <c r="AK13" s="5">
        <f>IF(시도!$AE13="","자료無",IF(시도!$AE13=0,0,시도!AJ13/시도!$AE13))</f>
        <v>0.04</v>
      </c>
      <c r="AL13" s="5">
        <f>IF(시도!$AE13="","자료無",IF(시도!$AE13=0,0,시도!AK13/시도!$AE13))</f>
        <v>0.04</v>
      </c>
      <c r="AM13" s="32">
        <f t="shared" si="5"/>
        <v>1</v>
      </c>
      <c r="AN13" s="5">
        <f>IF(시도!$AL13="","자료無",IF(시도!$AL13=0,0,시도!AM13/시도!$AL13))</f>
        <v>0.1875</v>
      </c>
      <c r="AO13" s="5"/>
      <c r="AP13" s="5">
        <f>IF(시도!$AL13="","자료無",IF(시도!$AL13=0,0,시도!AO13/시도!$AL13))</f>
        <v>0.46875</v>
      </c>
      <c r="AQ13" s="5">
        <f>IF(시도!$AL13="","자료無",IF(시도!$AL13=0,0,시도!AP13/시도!$AL13))</f>
        <v>0.28125</v>
      </c>
      <c r="AR13" s="5">
        <f>IF(시도!$AL13="","자료無",IF(시도!$AL13=0,0,시도!AQ13/시도!$AL13))</f>
        <v>6.25E-2</v>
      </c>
      <c r="AS13" s="5">
        <f>IF(시도!$AL13="","자료無",IF(시도!$AL13=0,0,시도!AR13/시도!$AL13))</f>
        <v>0</v>
      </c>
    </row>
    <row r="14" spans="1:45" outlineLevel="2">
      <c r="A14" s="45"/>
      <c r="B14" s="73" t="s">
        <v>90</v>
      </c>
      <c r="C14" s="90" t="s">
        <v>410</v>
      </c>
      <c r="D14" s="30">
        <f t="shared" si="0"/>
        <v>1</v>
      </c>
      <c r="E14" s="5">
        <f>IF(시도!$C14="","자료無",IF(시도!$C14=0,0,시도!D14/시도!$C14))</f>
        <v>0.22479338842975208</v>
      </c>
      <c r="F14" s="5"/>
      <c r="G14" s="5">
        <f>IF(시도!$C14="","자료無",IF(시도!$C14=0,0,시도!F14/시도!$C14))</f>
        <v>0.34710743801652894</v>
      </c>
      <c r="H14" s="5">
        <f>IF(시도!$C14="","자료無",IF(시도!$C14=0,0,시도!G14/시도!$C14))</f>
        <v>0.35867768595041322</v>
      </c>
      <c r="I14" s="5">
        <f>IF(시도!$C14="","자료無",IF(시도!$C14=0,0,시도!H14/시도!$C14))</f>
        <v>6.7768595041322308E-2</v>
      </c>
      <c r="J14" s="5">
        <f>IF(시도!$C14="","자료無",IF(시도!$C14=0,0,시도!I14/시도!$C14))</f>
        <v>1.652892561983471E-3</v>
      </c>
      <c r="K14" s="32">
        <f t="shared" si="1"/>
        <v>1</v>
      </c>
      <c r="L14" s="5">
        <f>IF(시도!$J14="","자료無",IF(시도!$J14=0,0,시도!K14/시도!$J14))</f>
        <v>0.22222222222222221</v>
      </c>
      <c r="M14" s="5"/>
      <c r="N14" s="5">
        <f>IF(시도!$J14="","자료無",IF(시도!$J14=0,0,시도!M14/시도!$J14))</f>
        <v>0.66666666666666663</v>
      </c>
      <c r="O14" s="5">
        <f>IF(시도!$J14="","자료無",IF(시도!$J14=0,0,시도!N14/시도!$J14))</f>
        <v>0</v>
      </c>
      <c r="P14" s="5">
        <f>IF(시도!$J14="","자료無",IF(시도!$J14=0,0,시도!O14/시도!$J14))</f>
        <v>0.1111111111111111</v>
      </c>
      <c r="Q14" s="5">
        <f>IF(시도!$J14="","자료無",IF(시도!$J14=0,0,시도!P14/시도!$J14))</f>
        <v>0</v>
      </c>
      <c r="R14" s="32">
        <f t="shared" si="2"/>
        <v>1</v>
      </c>
      <c r="S14" s="5">
        <f>IF(시도!$Q14="","자료無",IF(시도!$Q14=0,0,시도!R14/시도!$Q14))</f>
        <v>7.1428571428571425E-2</v>
      </c>
      <c r="T14" s="5"/>
      <c r="U14" s="5">
        <f>IF(시도!$Q14="","자료無",IF(시도!$Q14=0,0,시도!T14/시도!$Q14))</f>
        <v>0.35714285714285715</v>
      </c>
      <c r="V14" s="5">
        <f>IF(시도!$Q14="","자료無",IF(시도!$Q14=0,0,시도!U14/시도!$Q14))</f>
        <v>0.42857142857142855</v>
      </c>
      <c r="W14" s="5">
        <f>IF(시도!$Q14="","자료無",IF(시도!$Q14=0,0,시도!V14/시도!$Q14))</f>
        <v>0.14285714285714285</v>
      </c>
      <c r="X14" s="5">
        <f>IF(시도!$Q14="","자료無",IF(시도!$Q14=0,0,시도!W14/시도!$Q14))</f>
        <v>0</v>
      </c>
      <c r="Y14" s="32">
        <f t="shared" si="3"/>
        <v>1</v>
      </c>
      <c r="Z14" s="5">
        <f>IF(시도!$X14="","자료無",IF(시도!$X14=0,0,시도!Y14/시도!$X14))</f>
        <v>0.19135802469135801</v>
      </c>
      <c r="AA14" s="5"/>
      <c r="AB14" s="5">
        <f>IF(시도!$X14="","자료無",IF(시도!$X14=0,0,시도!AA14/시도!$X14))</f>
        <v>0.39506172839506171</v>
      </c>
      <c r="AC14" s="5">
        <f>IF(시도!$X14="","자료無",IF(시도!$X14=0,0,시도!AB14/시도!$X14))</f>
        <v>0.3271604938271605</v>
      </c>
      <c r="AD14" s="5">
        <f>IF(시도!$X14="","자료無",IF(시도!$X14=0,0,시도!AC14/시도!$X14))</f>
        <v>8.0246913580246909E-2</v>
      </c>
      <c r="AE14" s="5">
        <f>IF(시도!$X14="","자료無",IF(시도!$X14=0,0,시도!AD14/시도!$X14))</f>
        <v>6.1728395061728392E-3</v>
      </c>
      <c r="AF14" s="32">
        <f t="shared" si="4"/>
        <v>1</v>
      </c>
      <c r="AG14" s="5">
        <f>IF(시도!$AE14="","자료無",IF(시도!$AE14=0,0,시도!AF14/시도!$AE14))</f>
        <v>0.29545454545454547</v>
      </c>
      <c r="AH14" s="5"/>
      <c r="AI14" s="5">
        <f>IF(시도!$AE14="","자료無",IF(시도!$AE14=0,0,시도!AH14/시도!$AE14))</f>
        <v>0.36363636363636365</v>
      </c>
      <c r="AJ14" s="5">
        <f>IF(시도!$AE14="","자료無",IF(시도!$AE14=0,0,시도!AI14/시도!$AE14))</f>
        <v>0.25</v>
      </c>
      <c r="AK14" s="5">
        <f>IF(시도!$AE14="","자료無",IF(시도!$AE14=0,0,시도!AJ14/시도!$AE14))</f>
        <v>4.5454545454545456E-2</v>
      </c>
      <c r="AL14" s="5">
        <f>IF(시도!$AE14="","자료無",IF(시도!$AE14=0,0,시도!AK14/시도!$AE14))</f>
        <v>4.5454545454545456E-2</v>
      </c>
      <c r="AM14" s="32">
        <f t="shared" si="5"/>
        <v>1</v>
      </c>
      <c r="AN14" s="5">
        <f>IF(시도!$AL14="","자료無",IF(시도!$AL14=0,0,시도!AM14/시도!$AL14))</f>
        <v>0.30303030303030304</v>
      </c>
      <c r="AO14" s="5"/>
      <c r="AP14" s="5">
        <f>IF(시도!$AL14="","자료無",IF(시도!$AL14=0,0,시도!AO14/시도!$AL14))</f>
        <v>0.42424242424242425</v>
      </c>
      <c r="AQ14" s="5">
        <f>IF(시도!$AL14="","자료無",IF(시도!$AL14=0,0,시도!AP14/시도!$AL14))</f>
        <v>0.24242424242424243</v>
      </c>
      <c r="AR14" s="5">
        <f>IF(시도!$AL14="","자료無",IF(시도!$AL14=0,0,시도!AQ14/시도!$AL14))</f>
        <v>3.0303030303030304E-2</v>
      </c>
      <c r="AS14" s="5">
        <f>IF(시도!$AL14="","자료無",IF(시도!$AL14=0,0,시도!AR14/시도!$AL14))</f>
        <v>0</v>
      </c>
    </row>
    <row r="15" spans="1:45" outlineLevel="2">
      <c r="A15" s="45"/>
      <c r="B15" s="73" t="s">
        <v>92</v>
      </c>
      <c r="C15" s="90" t="s">
        <v>411</v>
      </c>
      <c r="D15" s="30">
        <f t="shared" si="0"/>
        <v>1</v>
      </c>
      <c r="E15" s="5">
        <f>IF(시도!$C15="","자료無",IF(시도!$C15=0,0,시도!D15/시도!$C15))</f>
        <v>0.26375404530744334</v>
      </c>
      <c r="F15" s="5"/>
      <c r="G15" s="5">
        <f>IF(시도!$C15="","자료無",IF(시도!$C15=0,0,시도!F15/시도!$C15))</f>
        <v>0.34951456310679613</v>
      </c>
      <c r="H15" s="5">
        <f>IF(시도!$C15="","자료無",IF(시도!$C15=0,0,시도!G15/시도!$C15))</f>
        <v>0.25889967637540451</v>
      </c>
      <c r="I15" s="5">
        <f>IF(시도!$C15="","자료無",IF(시도!$C15=0,0,시도!H15/시도!$C15))</f>
        <v>6.6343042071197414E-2</v>
      </c>
      <c r="J15" s="5">
        <f>IF(시도!$C15="","자료無",IF(시도!$C15=0,0,시도!I15/시도!$C15))</f>
        <v>6.1488673139158574E-2</v>
      </c>
      <c r="K15" s="32">
        <f t="shared" si="1"/>
        <v>1</v>
      </c>
      <c r="L15" s="5">
        <f>IF(시도!$J15="","자료無",IF(시도!$J15=0,0,시도!K15/시도!$J15))</f>
        <v>0</v>
      </c>
      <c r="M15" s="5"/>
      <c r="N15" s="5">
        <f>IF(시도!$J15="","자료無",IF(시도!$J15=0,0,시도!M15/시도!$J15))</f>
        <v>0.58333333333333337</v>
      </c>
      <c r="O15" s="5">
        <f>IF(시도!$J15="","자료無",IF(시도!$J15=0,0,시도!N15/시도!$J15))</f>
        <v>0.41666666666666669</v>
      </c>
      <c r="P15" s="5">
        <f>IF(시도!$J15="","자료無",IF(시도!$J15=0,0,시도!O15/시도!$J15))</f>
        <v>0</v>
      </c>
      <c r="Q15" s="5">
        <f>IF(시도!$J15="","자료無",IF(시도!$J15=0,0,시도!P15/시도!$J15))</f>
        <v>0</v>
      </c>
      <c r="R15" s="32">
        <f t="shared" si="2"/>
        <v>1</v>
      </c>
      <c r="S15" s="5">
        <f>IF(시도!$Q15="","자료無",IF(시도!$Q15=0,0,시도!R15/시도!$Q15))</f>
        <v>0.21428571428571427</v>
      </c>
      <c r="T15" s="5"/>
      <c r="U15" s="5">
        <f>IF(시도!$Q15="","자료無",IF(시도!$Q15=0,0,시도!T15/시도!$Q15))</f>
        <v>0.2857142857142857</v>
      </c>
      <c r="V15" s="5">
        <f>IF(시도!$Q15="","자료無",IF(시도!$Q15=0,0,시도!U15/시도!$Q15))</f>
        <v>0.42857142857142855</v>
      </c>
      <c r="W15" s="5">
        <f>IF(시도!$Q15="","자료無",IF(시도!$Q15=0,0,시도!V15/시도!$Q15))</f>
        <v>7.1428571428571425E-2</v>
      </c>
      <c r="X15" s="5">
        <f>IF(시도!$Q15="","자료無",IF(시도!$Q15=0,0,시도!W15/시도!$Q15))</f>
        <v>0</v>
      </c>
      <c r="Y15" s="32">
        <f t="shared" si="3"/>
        <v>1</v>
      </c>
      <c r="Z15" s="5">
        <f>IF(시도!$X15="","자료無",IF(시도!$X15=0,0,시도!Y15/시도!$X15))</f>
        <v>0.20833333333333334</v>
      </c>
      <c r="AA15" s="5"/>
      <c r="AB15" s="5">
        <f>IF(시도!$X15="","자료無",IF(시도!$X15=0,0,시도!AA15/시도!$X15))</f>
        <v>0.35416666666666669</v>
      </c>
      <c r="AC15" s="5">
        <f>IF(시도!$X15="","자료無",IF(시도!$X15=0,0,시도!AB15/시도!$X15))</f>
        <v>0.34583333333333333</v>
      </c>
      <c r="AD15" s="5">
        <f>IF(시도!$X15="","자료無",IF(시도!$X15=0,0,시도!AC15/시도!$X15))</f>
        <v>6.6666666666666666E-2</v>
      </c>
      <c r="AE15" s="5">
        <f>IF(시도!$X15="","자료無",IF(시도!$X15=0,0,시도!AD15/시도!$X15))</f>
        <v>2.5000000000000001E-2</v>
      </c>
      <c r="AF15" s="32">
        <f t="shared" si="4"/>
        <v>1.0000000000000002</v>
      </c>
      <c r="AG15" s="5">
        <f>IF(시도!$AE15="","자료無",IF(시도!$AE15=0,0,시도!AF15/시도!$AE15))</f>
        <v>0.21568627450980393</v>
      </c>
      <c r="AH15" s="5"/>
      <c r="AI15" s="5">
        <f>IF(시도!$AE15="","자료無",IF(시도!$AE15=0,0,시도!AH15/시도!$AE15))</f>
        <v>0.45098039215686275</v>
      </c>
      <c r="AJ15" s="5">
        <f>IF(시도!$AE15="","자료無",IF(시도!$AE15=0,0,시도!AI15/시도!$AE15))</f>
        <v>0.29411764705882354</v>
      </c>
      <c r="AK15" s="5">
        <f>IF(시도!$AE15="","자료無",IF(시도!$AE15=0,0,시도!AJ15/시도!$AE15))</f>
        <v>1.9607843137254902E-2</v>
      </c>
      <c r="AL15" s="5">
        <f>IF(시도!$AE15="","자료無",IF(시도!$AE15=0,0,시도!AK15/시도!$AE15))</f>
        <v>1.9607843137254902E-2</v>
      </c>
      <c r="AM15" s="32">
        <f t="shared" si="5"/>
        <v>1</v>
      </c>
      <c r="AN15" s="5">
        <f>IF(시도!$AL15="","자료無",IF(시도!$AL15=0,0,시도!AM15/시도!$AL15))</f>
        <v>0.25925925925925924</v>
      </c>
      <c r="AO15" s="5"/>
      <c r="AP15" s="5">
        <f>IF(시도!$AL15="","자료無",IF(시도!$AL15=0,0,시도!AO15/시도!$AL15))</f>
        <v>0.40740740740740738</v>
      </c>
      <c r="AQ15" s="5">
        <f>IF(시도!$AL15="","자료無",IF(시도!$AL15=0,0,시도!AP15/시도!$AL15))</f>
        <v>0.18518518518518517</v>
      </c>
      <c r="AR15" s="5">
        <f>IF(시도!$AL15="","자료無",IF(시도!$AL15=0,0,시도!AQ15/시도!$AL15))</f>
        <v>0.1111111111111111</v>
      </c>
      <c r="AS15" s="5">
        <f>IF(시도!$AL15="","자료無",IF(시도!$AL15=0,0,시도!AR15/시도!$AL15))</f>
        <v>3.7037037037037035E-2</v>
      </c>
    </row>
    <row r="16" spans="1:45" outlineLevel="2">
      <c r="A16" s="45"/>
      <c r="B16" s="73" t="s">
        <v>93</v>
      </c>
      <c r="C16" s="90" t="s">
        <v>412</v>
      </c>
      <c r="D16" s="30">
        <f t="shared" si="0"/>
        <v>1</v>
      </c>
      <c r="E16" s="5">
        <f>IF(시도!$C16="","자료無",IF(시도!$C16=0,0,시도!D16/시도!$C16))</f>
        <v>0.2679685381068625</v>
      </c>
      <c r="F16" s="5"/>
      <c r="G16" s="5">
        <f>IF(시도!$C16="","자료無",IF(시도!$C16=0,0,시도!F16/시도!$C16))</f>
        <v>0.34635204773528561</v>
      </c>
      <c r="H16" s="5">
        <f>IF(시도!$C16="","자료無",IF(시도!$C16=0,0,시도!G16/시도!$C16))</f>
        <v>0.32058584214808789</v>
      </c>
      <c r="I16" s="5">
        <f>IF(시도!$C16="","자료無",IF(시도!$C16=0,0,시도!H16/시도!$C16))</f>
        <v>5.858421480878763E-2</v>
      </c>
      <c r="J16" s="5">
        <f>IF(시도!$C16="","자료無",IF(시도!$C16=0,0,시도!I16/시도!$C16))</f>
        <v>6.5093572009764034E-3</v>
      </c>
      <c r="K16" s="32">
        <f t="shared" si="1"/>
        <v>1</v>
      </c>
      <c r="L16" s="5">
        <f>IF(시도!$J16="","자료無",IF(시도!$J16=0,0,시도!K16/시도!$J16))</f>
        <v>0</v>
      </c>
      <c r="M16" s="5"/>
      <c r="N16" s="5">
        <f>IF(시도!$J16="","자료無",IF(시도!$J16=0,0,시도!M16/시도!$J16))</f>
        <v>0.58620689655172409</v>
      </c>
      <c r="O16" s="5">
        <f>IF(시도!$J16="","자료無",IF(시도!$J16=0,0,시도!N16/시도!$J16))</f>
        <v>0.41379310344827586</v>
      </c>
      <c r="P16" s="5">
        <f>IF(시도!$J16="","자료無",IF(시도!$J16=0,0,시도!O16/시도!$J16))</f>
        <v>0</v>
      </c>
      <c r="Q16" s="5">
        <f>IF(시도!$J16="","자료無",IF(시도!$J16=0,0,시도!P16/시도!$J16))</f>
        <v>0</v>
      </c>
      <c r="R16" s="32">
        <f t="shared" si="2"/>
        <v>1</v>
      </c>
      <c r="S16" s="5">
        <f>IF(시도!$Q16="","자료無",IF(시도!$Q16=0,0,시도!R16/시도!$Q16))</f>
        <v>0.11570247933884298</v>
      </c>
      <c r="T16" s="5"/>
      <c r="U16" s="5">
        <f>IF(시도!$Q16="","자료無",IF(시도!$Q16=0,0,시도!T16/시도!$Q16))</f>
        <v>0.41322314049586778</v>
      </c>
      <c r="V16" s="5">
        <f>IF(시도!$Q16="","자료無",IF(시도!$Q16=0,0,시도!U16/시도!$Q16))</f>
        <v>0.37190082644628097</v>
      </c>
      <c r="W16" s="5">
        <f>IF(시도!$Q16="","자료無",IF(시도!$Q16=0,0,시도!V16/시도!$Q16))</f>
        <v>9.9173553719008253E-2</v>
      </c>
      <c r="X16" s="5">
        <f>IF(시도!$Q16="","자료無",IF(시도!$Q16=0,0,시도!W16/시도!$Q16))</f>
        <v>0</v>
      </c>
      <c r="Y16" s="32">
        <f t="shared" si="3"/>
        <v>1</v>
      </c>
      <c r="Z16" s="5">
        <f>IF(시도!$X16="","자료無",IF(시도!$X16=0,0,시도!Y16/시도!$X16))</f>
        <v>0.21021021021021022</v>
      </c>
      <c r="AA16" s="5"/>
      <c r="AB16" s="5">
        <f>IF(시도!$X16="","자료無",IF(시도!$X16=0,0,시도!AA16/시도!$X16))</f>
        <v>0.38738738738738737</v>
      </c>
      <c r="AC16" s="5">
        <f>IF(시도!$X16="","자료無",IF(시도!$X16=0,0,시도!AB16/시도!$X16))</f>
        <v>0.32732732732732733</v>
      </c>
      <c r="AD16" s="5">
        <f>IF(시도!$X16="","자료無",IF(시도!$X16=0,0,시도!AC16/시도!$X16))</f>
        <v>7.5075075075075076E-2</v>
      </c>
      <c r="AE16" s="5">
        <f>IF(시도!$X16="","자료無",IF(시도!$X16=0,0,시도!AD16/시도!$X16))</f>
        <v>0</v>
      </c>
      <c r="AF16" s="32">
        <f t="shared" si="4"/>
        <v>1</v>
      </c>
      <c r="AG16" s="5">
        <f>IF(시도!$AE16="","자료無",IF(시도!$AE16=0,0,시도!AF16/시도!$AE16))</f>
        <v>0.20256410256410257</v>
      </c>
      <c r="AH16" s="5"/>
      <c r="AI16" s="5">
        <f>IF(시도!$AE16="","자료無",IF(시도!$AE16=0,0,시도!AH16/시도!$AE16))</f>
        <v>0.43076923076923079</v>
      </c>
      <c r="AJ16" s="5">
        <f>IF(시도!$AE16="","자료無",IF(시도!$AE16=0,0,시도!AI16/시도!$AE16))</f>
        <v>0.28205128205128205</v>
      </c>
      <c r="AK16" s="5">
        <f>IF(시도!$AE16="","자료無",IF(시도!$AE16=0,0,시도!AJ16/시도!$AE16))</f>
        <v>5.3846153846153849E-2</v>
      </c>
      <c r="AL16" s="5">
        <f>IF(시도!$AE16="","자료無",IF(시도!$AE16=0,0,시도!AK16/시도!$AE16))</f>
        <v>3.0769230769230771E-2</v>
      </c>
      <c r="AM16" s="32">
        <f t="shared" si="5"/>
        <v>0.99999999999999978</v>
      </c>
      <c r="AN16" s="5">
        <f>IF(시도!$AL16="","자료無",IF(시도!$AL16=0,0,시도!AM16/시도!$AL16))</f>
        <v>0.13989637305699479</v>
      </c>
      <c r="AO16" s="5"/>
      <c r="AP16" s="5">
        <f>IF(시도!$AL16="","자료無",IF(시도!$AL16=0,0,시도!AO16/시도!$AL16))</f>
        <v>0.46113989637305697</v>
      </c>
      <c r="AQ16" s="5">
        <f>IF(시도!$AL16="","자료無",IF(시도!$AL16=0,0,시도!AP16/시도!$AL16))</f>
        <v>0.29015544041450775</v>
      </c>
      <c r="AR16" s="5">
        <f>IF(시도!$AL16="","자료無",IF(시도!$AL16=0,0,시도!AQ16/시도!$AL16))</f>
        <v>0.1088082901554404</v>
      </c>
      <c r="AS16" s="5">
        <f>IF(시도!$AL16="","자료無",IF(시도!$AL16=0,0,시도!AR16/시도!$AL16))</f>
        <v>0</v>
      </c>
    </row>
    <row r="17" spans="1:45" s="170" customFormat="1" outlineLevel="2">
      <c r="A17" s="164"/>
      <c r="B17" s="165" t="s">
        <v>409</v>
      </c>
      <c r="C17" s="166" t="s">
        <v>413</v>
      </c>
      <c r="D17" s="167">
        <f t="shared" si="0"/>
        <v>0</v>
      </c>
      <c r="E17" s="168" t="str">
        <f>IF(시도!$C17="","자료無",IF(시도!$C17=0,0,시도!D17/시도!$C17))</f>
        <v>자료無</v>
      </c>
      <c r="F17" s="168"/>
      <c r="G17" s="168" t="str">
        <f>IF(시도!$C17="","자료無",IF(시도!$C17=0,0,시도!F17/시도!$C17))</f>
        <v>자료無</v>
      </c>
      <c r="H17" s="168" t="str">
        <f>IF(시도!$C17="","자료無",IF(시도!$C17=0,0,시도!G17/시도!$C17))</f>
        <v>자료無</v>
      </c>
      <c r="I17" s="168" t="str">
        <f>IF(시도!$C17="","자료無",IF(시도!$C17=0,0,시도!H17/시도!$C17))</f>
        <v>자료無</v>
      </c>
      <c r="J17" s="168" t="str">
        <f>IF(시도!$C17="","자료無",IF(시도!$C17=0,0,시도!I17/시도!$C17))</f>
        <v>자료無</v>
      </c>
      <c r="K17" s="169">
        <f t="shared" si="1"/>
        <v>0</v>
      </c>
      <c r="L17" s="168" t="str">
        <f>IF(시도!$J17="","자료無",IF(시도!$J17=0,0,시도!K17/시도!$J17))</f>
        <v>자료無</v>
      </c>
      <c r="M17" s="168"/>
      <c r="N17" s="168" t="str">
        <f>IF(시도!$J17="","자료無",IF(시도!$J17=0,0,시도!M17/시도!$J17))</f>
        <v>자료無</v>
      </c>
      <c r="O17" s="168" t="str">
        <f>IF(시도!$J17="","자료無",IF(시도!$J17=0,0,시도!N17/시도!$J17))</f>
        <v>자료無</v>
      </c>
      <c r="P17" s="168" t="str">
        <f>IF(시도!$J17="","자료無",IF(시도!$J17=0,0,시도!O17/시도!$J17))</f>
        <v>자료無</v>
      </c>
      <c r="Q17" s="168" t="str">
        <f>IF(시도!$J17="","자료無",IF(시도!$J17=0,0,시도!P17/시도!$J17))</f>
        <v>자료無</v>
      </c>
      <c r="R17" s="169">
        <f t="shared" si="2"/>
        <v>1</v>
      </c>
      <c r="S17" s="168">
        <f>IF(시도!$Q17="","자료無",IF(시도!$Q17=0,0,시도!R17/시도!$Q17))</f>
        <v>0.23529411764705882</v>
      </c>
      <c r="T17" s="168"/>
      <c r="U17" s="168">
        <f>IF(시도!$Q17="","자료無",IF(시도!$Q17=0,0,시도!T17/시도!$Q17))</f>
        <v>0.41176470588235292</v>
      </c>
      <c r="V17" s="168">
        <f>IF(시도!$Q17="","자료無",IF(시도!$Q17=0,0,시도!U17/시도!$Q17))</f>
        <v>0.29411764705882354</v>
      </c>
      <c r="W17" s="168">
        <f>IF(시도!$Q17="","자료無",IF(시도!$Q17=0,0,시도!V17/시도!$Q17))</f>
        <v>5.8823529411764705E-2</v>
      </c>
      <c r="X17" s="168">
        <f>IF(시도!$Q17="","자료無",IF(시도!$Q17=0,0,시도!W17/시도!$Q17))</f>
        <v>0</v>
      </c>
      <c r="Y17" s="169">
        <f t="shared" si="3"/>
        <v>0</v>
      </c>
      <c r="Z17" s="168" t="str">
        <f>IF(시도!$X17="","자료無",IF(시도!$X17=0,0,시도!Y17/시도!$X17))</f>
        <v>자료無</v>
      </c>
      <c r="AA17" s="168"/>
      <c r="AB17" s="168" t="str">
        <f>IF(시도!$X17="","자료無",IF(시도!$X17=0,0,시도!AA17/시도!$X17))</f>
        <v>자료無</v>
      </c>
      <c r="AC17" s="168" t="str">
        <f>IF(시도!$X17="","자료無",IF(시도!$X17=0,0,시도!AB17/시도!$X17))</f>
        <v>자료無</v>
      </c>
      <c r="AD17" s="168" t="str">
        <f>IF(시도!$X17="","자료無",IF(시도!$X17=0,0,시도!AC17/시도!$X17))</f>
        <v>자료無</v>
      </c>
      <c r="AE17" s="168" t="str">
        <f>IF(시도!$X17="","자료無",IF(시도!$X17=0,0,시도!AD17/시도!$X17))</f>
        <v>자료無</v>
      </c>
      <c r="AF17" s="169">
        <f t="shared" si="4"/>
        <v>0</v>
      </c>
      <c r="AG17" s="168" t="str">
        <f>IF(시도!$AE17="","자료無",IF(시도!$AE17=0,0,시도!AF17/시도!$AE17))</f>
        <v>자료無</v>
      </c>
      <c r="AH17" s="168"/>
      <c r="AI17" s="168" t="str">
        <f>IF(시도!$AE17="","자료無",IF(시도!$AE17=0,0,시도!AH17/시도!$AE17))</f>
        <v>자료無</v>
      </c>
      <c r="AJ17" s="168" t="str">
        <f>IF(시도!$AE17="","자료無",IF(시도!$AE17=0,0,시도!AI17/시도!$AE17))</f>
        <v>자료無</v>
      </c>
      <c r="AK17" s="168" t="str">
        <f>IF(시도!$AE17="","자료無",IF(시도!$AE17=0,0,시도!AJ17/시도!$AE17))</f>
        <v>자료無</v>
      </c>
      <c r="AL17" s="168" t="str">
        <f>IF(시도!$AE17="","자료無",IF(시도!$AE17=0,0,시도!AK17/시도!$AE17))</f>
        <v>자료無</v>
      </c>
      <c r="AM17" s="169">
        <f t="shared" si="5"/>
        <v>0</v>
      </c>
      <c r="AN17" s="168" t="str">
        <f>IF(시도!$AL17="","자료無",IF(시도!$AL17=0,0,시도!AM17/시도!$AL17))</f>
        <v>자료無</v>
      </c>
      <c r="AO17" s="168"/>
      <c r="AP17" s="168" t="str">
        <f>IF(시도!$AL17="","자료無",IF(시도!$AL17=0,0,시도!AO17/시도!$AL17))</f>
        <v>자료無</v>
      </c>
      <c r="AQ17" s="168" t="str">
        <f>IF(시도!$AL17="","자료無",IF(시도!$AL17=0,0,시도!AP17/시도!$AL17))</f>
        <v>자료無</v>
      </c>
      <c r="AR17" s="168" t="str">
        <f>IF(시도!$AL17="","자료無",IF(시도!$AL17=0,0,시도!AQ17/시도!$AL17))</f>
        <v>자료無</v>
      </c>
      <c r="AS17" s="168" t="str">
        <f>IF(시도!$AL17="","자료無",IF(시도!$AL17=0,0,시도!AR17/시도!$AL17))</f>
        <v>자료無</v>
      </c>
    </row>
    <row r="18" spans="1:45" outlineLevel="2">
      <c r="A18" s="45"/>
      <c r="B18" s="73" t="s">
        <v>117</v>
      </c>
      <c r="C18" s="90" t="s">
        <v>414</v>
      </c>
      <c r="D18" s="30">
        <f t="shared" si="0"/>
        <v>1</v>
      </c>
      <c r="E18" s="5">
        <f>IF(시도!$C18="","자료無",IF(시도!$C18=0,0,시도!D18/시도!$C18))</f>
        <v>0.27375886524822696</v>
      </c>
      <c r="F18" s="5"/>
      <c r="G18" s="5">
        <f>IF(시도!$C18="","자료無",IF(시도!$C18=0,0,시도!F18/시도!$C18))</f>
        <v>0.32624113475177308</v>
      </c>
      <c r="H18" s="5">
        <f>IF(시도!$C18="","자료無",IF(시도!$C18=0,0,시도!G18/시도!$C18))</f>
        <v>0.31205673758865249</v>
      </c>
      <c r="I18" s="5">
        <f>IF(시도!$C18="","자료無",IF(시도!$C18=0,0,시도!H18/시도!$C18))</f>
        <v>8.794326241134752E-2</v>
      </c>
      <c r="J18" s="5">
        <f>IF(시도!$C18="","자료無",IF(시도!$C18=0,0,시도!I18/시도!$C18))</f>
        <v>0</v>
      </c>
      <c r="K18" s="32">
        <f t="shared" si="1"/>
        <v>1</v>
      </c>
      <c r="L18" s="5">
        <f>IF(시도!$J18="","자료無",IF(시도!$J18=0,0,시도!K18/시도!$J18))</f>
        <v>0</v>
      </c>
      <c r="M18" s="5"/>
      <c r="N18" s="5">
        <f>IF(시도!$J18="","자료無",IF(시도!$J18=0,0,시도!M18/시도!$J18))</f>
        <v>0.625</v>
      </c>
      <c r="O18" s="5">
        <f>IF(시도!$J18="","자료無",IF(시도!$J18=0,0,시도!N18/시도!$J18))</f>
        <v>0.3125</v>
      </c>
      <c r="P18" s="5">
        <f>IF(시도!$J18="","자료無",IF(시도!$J18=0,0,시도!O18/시도!$J18))</f>
        <v>6.25E-2</v>
      </c>
      <c r="Q18" s="5">
        <f>IF(시도!$J18="","자료無",IF(시도!$J18=0,0,시도!P18/시도!$J18))</f>
        <v>0</v>
      </c>
      <c r="R18" s="32">
        <f t="shared" si="2"/>
        <v>1</v>
      </c>
      <c r="S18" s="5">
        <f>IF(시도!$Q18="","자료無",IF(시도!$Q18=0,0,시도!R18/시도!$Q18))</f>
        <v>0.22222222222222221</v>
      </c>
      <c r="T18" s="5"/>
      <c r="U18" s="5">
        <f>IF(시도!$Q18="","자료無",IF(시도!$Q18=0,0,시도!T18/시도!$Q18))</f>
        <v>0.27777777777777779</v>
      </c>
      <c r="V18" s="5">
        <f>IF(시도!$Q18="","자료無",IF(시도!$Q18=0,0,시도!U18/시도!$Q18))</f>
        <v>0.3888888888888889</v>
      </c>
      <c r="W18" s="5">
        <f>IF(시도!$Q18="","자료無",IF(시도!$Q18=0,0,시도!V18/시도!$Q18))</f>
        <v>0.1111111111111111</v>
      </c>
      <c r="X18" s="5">
        <f>IF(시도!$Q18="","자료無",IF(시도!$Q18=0,0,시도!W18/시도!$Q18))</f>
        <v>0</v>
      </c>
      <c r="Y18" s="32">
        <f t="shared" si="3"/>
        <v>1</v>
      </c>
      <c r="Z18" s="5">
        <f>IF(시도!$X18="","자료無",IF(시도!$X18=0,0,시도!Y18/시도!$X18))</f>
        <v>0.20320855614973263</v>
      </c>
      <c r="AA18" s="5"/>
      <c r="AB18" s="5">
        <f>IF(시도!$X18="","자료無",IF(시도!$X18=0,0,시도!AA18/시도!$X18))</f>
        <v>0.35828877005347592</v>
      </c>
      <c r="AC18" s="5">
        <f>IF(시도!$X18="","자료無",IF(시도!$X18=0,0,시도!AB18/시도!$X18))</f>
        <v>0.34759358288770054</v>
      </c>
      <c r="AD18" s="5">
        <f>IF(시도!$X18="","자료無",IF(시도!$X18=0,0,시도!AC18/시도!$X18))</f>
        <v>9.0909090909090912E-2</v>
      </c>
      <c r="AE18" s="5">
        <f>IF(시도!$X18="","자료無",IF(시도!$X18=0,0,시도!AD18/시도!$X18))</f>
        <v>0</v>
      </c>
      <c r="AF18" s="32">
        <f t="shared" si="4"/>
        <v>1</v>
      </c>
      <c r="AG18" s="5">
        <f>IF(시도!$AE18="","자료無",IF(시도!$AE18=0,0,시도!AF18/시도!$AE18))</f>
        <v>0.23809523809523808</v>
      </c>
      <c r="AH18" s="5"/>
      <c r="AI18" s="5">
        <f>IF(시도!$AE18="","자료無",IF(시도!$AE18=0,0,시도!AH18/시도!$AE18))</f>
        <v>0.44444444444444442</v>
      </c>
      <c r="AJ18" s="5">
        <f>IF(시도!$AE18="","자료無",IF(시도!$AE18=0,0,시도!AI18/시도!$AE18))</f>
        <v>0.26984126984126983</v>
      </c>
      <c r="AK18" s="5">
        <f>IF(시도!$AE18="","자료無",IF(시도!$AE18=0,0,시도!AJ18/시도!$AE18))</f>
        <v>4.7619047619047616E-2</v>
      </c>
      <c r="AL18" s="5">
        <f>IF(시도!$AE18="","자료無",IF(시도!$AE18=0,0,시도!AK18/시도!$AE18))</f>
        <v>0</v>
      </c>
      <c r="AM18" s="32">
        <f t="shared" si="5"/>
        <v>1</v>
      </c>
      <c r="AN18" s="5">
        <f>IF(시도!$AL18="","자료無",IF(시도!$AL18=0,0,시도!AM18/시도!$AL18))</f>
        <v>0.21875</v>
      </c>
      <c r="AO18" s="5"/>
      <c r="AP18" s="5">
        <f>IF(시도!$AL18="","자료無",IF(시도!$AL18=0,0,시도!AO18/시도!$AL18))</f>
        <v>0.5625</v>
      </c>
      <c r="AQ18" s="5">
        <f>IF(시도!$AL18="","자료無",IF(시도!$AL18=0,0,시도!AP18/시도!$AL18))</f>
        <v>0.15625</v>
      </c>
      <c r="AR18" s="5">
        <f>IF(시도!$AL18="","자료無",IF(시도!$AL18=0,0,시도!AQ18/시도!$AL18))</f>
        <v>3.125E-2</v>
      </c>
      <c r="AS18" s="5">
        <f>IF(시도!$AL18="","자료無",IF(시도!$AL18=0,0,시도!AR18/시도!$AL18))</f>
        <v>3.125E-2</v>
      </c>
    </row>
    <row r="19" spans="1:45" outlineLevel="2">
      <c r="A19" s="45"/>
      <c r="B19" s="73" t="s">
        <v>118</v>
      </c>
      <c r="C19" s="89" t="s">
        <v>415</v>
      </c>
      <c r="D19" s="30">
        <f t="shared" si="0"/>
        <v>1</v>
      </c>
      <c r="E19" s="5">
        <f>IF(시도!$C19="","자료無",IF(시도!$C19=0,0,시도!D19/시도!$C19))</f>
        <v>0.22404371584699453</v>
      </c>
      <c r="F19" s="5"/>
      <c r="G19" s="5">
        <f>IF(시도!$C19="","자료無",IF(시도!$C19=0,0,시도!F19/시도!$C19))</f>
        <v>0.38797814207650272</v>
      </c>
      <c r="H19" s="5">
        <f>IF(시도!$C19="","자료無",IF(시도!$C19=0,0,시도!G19/시도!$C19))</f>
        <v>0.32604735883424407</v>
      </c>
      <c r="I19" s="5">
        <f>IF(시도!$C19="","자료無",IF(시도!$C19=0,0,시도!H19/시도!$C19))</f>
        <v>5.6466302367941715E-2</v>
      </c>
      <c r="J19" s="5">
        <f>IF(시도!$C19="","자료無",IF(시도!$C19=0,0,시도!I19/시도!$C19))</f>
        <v>5.4644808743169399E-3</v>
      </c>
      <c r="K19" s="32">
        <f t="shared" si="1"/>
        <v>1</v>
      </c>
      <c r="L19" s="5">
        <f>IF(시도!$J19="","자료無",IF(시도!$J19=0,0,시도!K19/시도!$J19))</f>
        <v>0</v>
      </c>
      <c r="M19" s="5"/>
      <c r="N19" s="5">
        <f>IF(시도!$J19="","자료無",IF(시도!$J19=0,0,시도!M19/시도!$J19))</f>
        <v>0.42857142857142855</v>
      </c>
      <c r="O19" s="5">
        <f>IF(시도!$J19="","자료無",IF(시도!$J19=0,0,시도!N19/시도!$J19))</f>
        <v>0.5714285714285714</v>
      </c>
      <c r="P19" s="5">
        <f>IF(시도!$J19="","자료無",IF(시도!$J19=0,0,시도!O19/시도!$J19))</f>
        <v>0</v>
      </c>
      <c r="Q19" s="5">
        <f>IF(시도!$J19="","자료無",IF(시도!$J19=0,0,시도!P19/시도!$J19))</f>
        <v>0</v>
      </c>
      <c r="R19" s="32">
        <f t="shared" si="2"/>
        <v>1</v>
      </c>
      <c r="S19" s="5">
        <f>IF(시도!$Q19="","자료無",IF(시도!$Q19=0,0,시도!R19/시도!$Q19))</f>
        <v>0</v>
      </c>
      <c r="T19" s="5"/>
      <c r="U19" s="5">
        <f>IF(시도!$Q19="","자료無",IF(시도!$Q19=0,0,시도!T19/시도!$Q19))</f>
        <v>0.46153846153846156</v>
      </c>
      <c r="V19" s="5">
        <f>IF(시도!$Q19="","자료無",IF(시도!$Q19=0,0,시도!U19/시도!$Q19))</f>
        <v>0.46153846153846156</v>
      </c>
      <c r="W19" s="5">
        <f>IF(시도!$Q19="","자료無",IF(시도!$Q19=0,0,시도!V19/시도!$Q19))</f>
        <v>7.6923076923076927E-2</v>
      </c>
      <c r="X19" s="5">
        <f>IF(시도!$Q19="","자료無",IF(시도!$Q19=0,0,시도!W19/시도!$Q19))</f>
        <v>0</v>
      </c>
      <c r="Y19" s="32">
        <f t="shared" si="3"/>
        <v>0.99999999999999989</v>
      </c>
      <c r="Z19" s="5">
        <f>IF(시도!$X19="","자료無",IF(시도!$X19=0,0,시도!Y19/시도!$X19))</f>
        <v>0.13043478260869565</v>
      </c>
      <c r="AA19" s="5"/>
      <c r="AB19" s="5">
        <f>IF(시도!$X19="","자료無",IF(시도!$X19=0,0,시도!AA19/시도!$X19))</f>
        <v>0.3641304347826087</v>
      </c>
      <c r="AC19" s="5">
        <f>IF(시도!$X19="","자료無",IF(시도!$X19=0,0,시도!AB19/시도!$X19))</f>
        <v>0.44021739130434784</v>
      </c>
      <c r="AD19" s="5">
        <f>IF(시도!$X19="","자료無",IF(시도!$X19=0,0,시도!AC19/시도!$X19))</f>
        <v>4.8913043478260872E-2</v>
      </c>
      <c r="AE19" s="5">
        <f>IF(시도!$X19="","자료無",IF(시도!$X19=0,0,시도!AD19/시도!$X19))</f>
        <v>1.6304347826086956E-2</v>
      </c>
      <c r="AF19" s="32">
        <f t="shared" si="4"/>
        <v>1</v>
      </c>
      <c r="AG19" s="5">
        <f>IF(시도!$AE19="","자료無",IF(시도!$AE19=0,0,시도!AF19/시도!$AE19))</f>
        <v>0.11764705882352941</v>
      </c>
      <c r="AH19" s="5"/>
      <c r="AI19" s="5">
        <f>IF(시도!$AE19="","자료無",IF(시도!$AE19=0,0,시도!AH19/시도!$AE19))</f>
        <v>0.44117647058823528</v>
      </c>
      <c r="AJ19" s="5">
        <f>IF(시도!$AE19="","자료無",IF(시도!$AE19=0,0,시도!AI19/시도!$AE19))</f>
        <v>0.38235294117647056</v>
      </c>
      <c r="AK19" s="5">
        <f>IF(시도!$AE19="","자료無",IF(시도!$AE19=0,0,시도!AJ19/시도!$AE19))</f>
        <v>5.8823529411764705E-2</v>
      </c>
      <c r="AL19" s="5">
        <f>IF(시도!$AE19="","자료無",IF(시도!$AE19=0,0,시도!AK19/시도!$AE19))</f>
        <v>0</v>
      </c>
      <c r="AM19" s="32">
        <f t="shared" si="5"/>
        <v>0.99999999999999989</v>
      </c>
      <c r="AN19" s="5">
        <f>IF(시도!$AL19="","자료無",IF(시도!$AL19=0,0,시도!AM19/시도!$AL19))</f>
        <v>0</v>
      </c>
      <c r="AO19" s="5"/>
      <c r="AP19" s="5">
        <f>IF(시도!$AL19="","자료無",IF(시도!$AL19=0,0,시도!AO19/시도!$AL19))</f>
        <v>0.47368421052631576</v>
      </c>
      <c r="AQ19" s="5">
        <f>IF(시도!$AL19="","자료無",IF(시도!$AL19=0,0,시도!AP19/시도!$AL19))</f>
        <v>0.42105263157894735</v>
      </c>
      <c r="AR19" s="5">
        <f>IF(시도!$AL19="","자료無",IF(시도!$AL19=0,0,시도!AQ19/시도!$AL19))</f>
        <v>0.10526315789473684</v>
      </c>
      <c r="AS19" s="5">
        <f>IF(시도!$AL19="","자료無",IF(시도!$AL19=0,0,시도!AR19/시도!$AL19))</f>
        <v>0</v>
      </c>
    </row>
    <row r="20" spans="1:45" ht="17.25" outlineLevel="2" thickBot="1">
      <c r="A20" s="45"/>
      <c r="B20" s="73" t="s">
        <v>119</v>
      </c>
      <c r="C20" s="26" t="s">
        <v>416</v>
      </c>
      <c r="D20" s="30">
        <f t="shared" si="0"/>
        <v>0.99999999999999989</v>
      </c>
      <c r="E20" s="5">
        <f>IF(시도!$C20="","자료無",IF(시도!$C20=0,0,시도!D20/시도!$C20))</f>
        <v>0.15252293577981652</v>
      </c>
      <c r="F20" s="5"/>
      <c r="G20" s="5">
        <f>IF(시도!$C20="","자료無",IF(시도!$C20=0,0,시도!F20/시도!$C20))</f>
        <v>0.31995412844036697</v>
      </c>
      <c r="H20" s="5">
        <f>IF(시도!$C20="","자료無",IF(시도!$C20=0,0,시도!G20/시도!$C20))</f>
        <v>0.30733944954128439</v>
      </c>
      <c r="I20" s="5">
        <f>IF(시도!$C20="","자료無",IF(시도!$C20=0,0,시도!H20/시도!$C20))</f>
        <v>0.17087155963302753</v>
      </c>
      <c r="J20" s="5">
        <f>IF(시도!$C20="","자료無",IF(시도!$C20=0,0,시도!I20/시도!$C20))</f>
        <v>4.931192660550459E-2</v>
      </c>
      <c r="K20" s="32">
        <f t="shared" si="1"/>
        <v>1</v>
      </c>
      <c r="L20" s="5">
        <f>IF(시도!$J20="","자료無",IF(시도!$J20=0,0,시도!K20/시도!$J20))</f>
        <v>0</v>
      </c>
      <c r="M20" s="5"/>
      <c r="N20" s="5">
        <f>IF(시도!$J20="","자료無",IF(시도!$J20=0,0,시도!M20/시도!$J20))</f>
        <v>0</v>
      </c>
      <c r="O20" s="5">
        <f>IF(시도!$J20="","자료無",IF(시도!$J20=0,0,시도!N20/시도!$J20))</f>
        <v>0.78947368421052633</v>
      </c>
      <c r="P20" s="5">
        <f>IF(시도!$J20="","자료無",IF(시도!$J20=0,0,시도!O20/시도!$J20))</f>
        <v>0.18421052631578946</v>
      </c>
      <c r="Q20" s="5">
        <f>IF(시도!$J20="","자료無",IF(시도!$J20=0,0,시도!P20/시도!$J20))</f>
        <v>2.6315789473684209E-2</v>
      </c>
      <c r="R20" s="32">
        <f t="shared" si="2"/>
        <v>1</v>
      </c>
      <c r="S20" s="5">
        <f>IF(시도!$Q20="","자료無",IF(시도!$Q20=0,0,시도!R20/시도!$Q20))</f>
        <v>0</v>
      </c>
      <c r="T20" s="5"/>
      <c r="U20" s="5">
        <f>IF(시도!$Q20="","자료無",IF(시도!$Q20=0,0,시도!T20/시도!$Q20))</f>
        <v>3.6809815950920248E-2</v>
      </c>
      <c r="V20" s="5">
        <f>IF(시도!$Q20="","자료無",IF(시도!$Q20=0,0,시도!U20/시도!$Q20))</f>
        <v>0.29447852760736198</v>
      </c>
      <c r="W20" s="5">
        <f>IF(시도!$Q20="","자료無",IF(시도!$Q20=0,0,시도!V20/시도!$Q20))</f>
        <v>0.20858895705521471</v>
      </c>
      <c r="X20" s="5">
        <f>IF(시도!$Q20="","자료無",IF(시도!$Q20=0,0,시도!W20/시도!$Q20))</f>
        <v>0.46012269938650308</v>
      </c>
      <c r="Y20" s="32">
        <f t="shared" si="3"/>
        <v>1</v>
      </c>
      <c r="Z20" s="5">
        <f>IF(시도!$X20="","자료無",IF(시도!$X20=0,0,시도!Y20/시도!$X20))</f>
        <v>7.5117370892018781E-2</v>
      </c>
      <c r="AA20" s="5"/>
      <c r="AB20" s="5">
        <f>IF(시도!$X20="","자료無",IF(시도!$X20=0,0,시도!AA20/시도!$X20))</f>
        <v>0.30046948356807512</v>
      </c>
      <c r="AC20" s="5">
        <f>IF(시도!$X20="","자료無",IF(시도!$X20=0,0,시도!AB20/시도!$X20))</f>
        <v>0.41314553990610331</v>
      </c>
      <c r="AD20" s="5">
        <f>IF(시도!$X20="","자료無",IF(시도!$X20=0,0,시도!AC20/시도!$X20))</f>
        <v>0.13615023474178403</v>
      </c>
      <c r="AE20" s="5">
        <f>IF(시도!$X20="","자료無",IF(시도!$X20=0,0,시도!AD20/시도!$X20))</f>
        <v>7.5117370892018781E-2</v>
      </c>
      <c r="AF20" s="32">
        <f t="shared" si="4"/>
        <v>1</v>
      </c>
      <c r="AG20" s="5">
        <f>IF(시도!$AE20="","자료無",IF(시도!$AE20=0,0,시도!AF20/시도!$AE20))</f>
        <v>9.6774193548387094E-2</v>
      </c>
      <c r="AH20" s="5"/>
      <c r="AI20" s="5">
        <f>IF(시도!$AE20="","자료無",IF(시도!$AE20=0,0,시도!AH20/시도!$AE20))</f>
        <v>0.35483870967741937</v>
      </c>
      <c r="AJ20" s="5">
        <f>IF(시도!$AE20="","자료無",IF(시도!$AE20=0,0,시도!AI20/시도!$AE20))</f>
        <v>0.32258064516129031</v>
      </c>
      <c r="AK20" s="5">
        <f>IF(시도!$AE20="","자료無",IF(시도!$AE20=0,0,시도!AJ20/시도!$AE20))</f>
        <v>0.22580645161290322</v>
      </c>
      <c r="AL20" s="5">
        <f>IF(시도!$AE20="","자료無",IF(시도!$AE20=0,0,시도!AK20/시도!$AE20))</f>
        <v>0</v>
      </c>
      <c r="AM20" s="32">
        <f t="shared" si="5"/>
        <v>0</v>
      </c>
      <c r="AN20" s="5">
        <f>IF(시도!$AL20="","자료無",IF(시도!$AL20=0,0,시도!AM20/시도!$AL20))</f>
        <v>0</v>
      </c>
      <c r="AO20" s="5"/>
      <c r="AP20" s="5">
        <f>IF(시도!$AL20="","자료無",IF(시도!$AL20=0,0,시도!AO20/시도!$AL20))</f>
        <v>0</v>
      </c>
      <c r="AQ20" s="5">
        <f>IF(시도!$AL20="","자료無",IF(시도!$AL20=0,0,시도!AP20/시도!$AL20))</f>
        <v>0</v>
      </c>
      <c r="AR20" s="5">
        <f>IF(시도!$AL20="","자료無",IF(시도!$AL20=0,0,시도!AQ20/시도!$AL20))</f>
        <v>0</v>
      </c>
      <c r="AS20" s="5">
        <f>IF(시도!$AL20="","자료無",IF(시도!$AL20=0,0,시도!AR20/시도!$AL20))</f>
        <v>0</v>
      </c>
    </row>
    <row r="21" spans="1:45" ht="17.25" thickBot="1">
      <c r="A21" s="72" t="s">
        <v>86</v>
      </c>
      <c r="B21" s="82"/>
      <c r="C21" s="82"/>
      <c r="D21" s="83"/>
      <c r="E21" s="84">
        <f>SUBTOTAL(1,E2:E20)</f>
        <v>0.21880530685062435</v>
      </c>
      <c r="F21" s="84"/>
      <c r="G21" s="84">
        <f>SUBTOTAL(1,G2:G20)</f>
        <v>0.3483050666735914</v>
      </c>
      <c r="H21" s="84">
        <f>SUBTOTAL(1,H2:H20)</f>
        <v>0.31935855386600503</v>
      </c>
      <c r="I21" s="84">
        <f>SUBTOTAL(1,I2:I20)</f>
        <v>9.3081135067829501E-2</v>
      </c>
      <c r="J21" s="84">
        <f>SUBTOTAL(1,J2:J20)</f>
        <v>2.0449937541949587E-2</v>
      </c>
      <c r="K21" s="83"/>
      <c r="L21" s="84">
        <f>SUBTOTAL(1,L2:L20)</f>
        <v>1.984126984126984E-2</v>
      </c>
      <c r="M21" s="84"/>
      <c r="N21" s="84">
        <f>SUBTOTAL(1,N2:N20)</f>
        <v>0.49773497635822572</v>
      </c>
      <c r="O21" s="84">
        <f>SUBTOTAL(1,O2:O20)</f>
        <v>0.42728685819896078</v>
      </c>
      <c r="P21" s="84">
        <f>SUBTOTAL(1,P2:P20)</f>
        <v>4.60516825689622E-2</v>
      </c>
      <c r="Q21" s="84">
        <f>SUBTOTAL(1,Q2:Q20)</f>
        <v>9.0852130325814531E-3</v>
      </c>
      <c r="R21" s="83"/>
      <c r="S21" s="84">
        <f>SUBTOTAL(1,S2:S20)</f>
        <v>9.3243635219270815E-2</v>
      </c>
      <c r="T21" s="84"/>
      <c r="U21" s="84">
        <f>SUBTOTAL(1,U2:U20)</f>
        <v>0.34071938011184971</v>
      </c>
      <c r="V21" s="84">
        <f>SUBTOTAL(1,V2:V20)</f>
        <v>0.44123971920998506</v>
      </c>
      <c r="W21" s="84">
        <f>SUBTOTAL(1,W2:W20)</f>
        <v>8.7195666811927225E-2</v>
      </c>
      <c r="X21" s="84">
        <f>SUBTOTAL(1,X2:X20)</f>
        <v>3.7601598646967258E-2</v>
      </c>
      <c r="Y21" s="83"/>
      <c r="Z21" s="84">
        <f>SUBTOTAL(1,Z2:Z20)</f>
        <v>0.16591575499426534</v>
      </c>
      <c r="AA21" s="84"/>
      <c r="AB21" s="84">
        <f>SUBTOTAL(1,AB2:AB20)</f>
        <v>0.37708507872269825</v>
      </c>
      <c r="AC21" s="84">
        <f>SUBTOTAL(1,AC2:AC20)</f>
        <v>0.35463035735598719</v>
      </c>
      <c r="AD21" s="84">
        <f>SUBTOTAL(1,AD2:AD20)</f>
        <v>7.3657595896000114E-2</v>
      </c>
      <c r="AE21" s="84">
        <f>SUBTOTAL(1,AE2:AE20)</f>
        <v>2.8711213031049169E-2</v>
      </c>
      <c r="AF21" s="83"/>
      <c r="AG21" s="84">
        <f>SUBTOTAL(1,AG2:AG20)</f>
        <v>0.15637440536486563</v>
      </c>
      <c r="AH21" s="84"/>
      <c r="AI21" s="84">
        <f>SUBTOTAL(1,AI2:AI20)</f>
        <v>0.44342515534208332</v>
      </c>
      <c r="AJ21" s="84">
        <f>SUBTOTAL(1,AJ2:AJ20)</f>
        <v>0.29677255446029738</v>
      </c>
      <c r="AK21" s="84">
        <f>SUBTOTAL(1,AK2:AK20)</f>
        <v>6.0279317713598277E-2</v>
      </c>
      <c r="AL21" s="84">
        <f>SUBTOTAL(1,AL2:AL20)</f>
        <v>1.4739476210064446E-2</v>
      </c>
      <c r="AM21" s="83"/>
      <c r="AN21" s="84">
        <f>SUBTOTAL(1,AN2:AN20)</f>
        <v>0.14853796330385938</v>
      </c>
      <c r="AO21" s="84"/>
      <c r="AP21" s="84">
        <f>SUBTOTAL(1,AP2:AP20)</f>
        <v>0.43501002551697171</v>
      </c>
      <c r="AQ21" s="84">
        <f>SUBTOTAL(1,AQ2:AQ20)</f>
        <v>0.27912108882169784</v>
      </c>
      <c r="AR21" s="84">
        <f>SUBTOTAL(1,AR2:AR20)</f>
        <v>5.4188863752658765E-2</v>
      </c>
      <c r="AS21" s="84">
        <f>SUBTOTAL(1,AS2:AS20)</f>
        <v>2.0642058604812358E-2</v>
      </c>
    </row>
  </sheetData>
  <autoFilter ref="B3:AS3">
    <filterColumn colId="30"/>
    <filterColumn colId="31"/>
    <filterColumn colId="32"/>
    <filterColumn colId="33"/>
    <filterColumn colId="34"/>
    <filterColumn colId="35"/>
    <filterColumn colId="36"/>
  </autoFilter>
  <mergeCells count="9">
    <mergeCell ref="B1:B3"/>
    <mergeCell ref="C1:C3"/>
    <mergeCell ref="D1:AS1"/>
    <mergeCell ref="D2:J2"/>
    <mergeCell ref="K2:Q2"/>
    <mergeCell ref="R2:X2"/>
    <mergeCell ref="Y2:AE2"/>
    <mergeCell ref="AF2:AL2"/>
    <mergeCell ref="AM2:AS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3"/>
    </sheetView>
  </sheetViews>
  <sheetFormatPr defaultRowHeight="16.5"/>
  <cols>
    <col min="1" max="1" width="9" style="174"/>
    <col min="2" max="2" width="10.375" style="19" customWidth="1"/>
    <col min="3" max="15" width="9.625" style="19" customWidth="1"/>
    <col min="16" max="16" width="4.625" style="19" customWidth="1"/>
    <col min="17" max="16384" width="9" style="19"/>
  </cols>
  <sheetData>
    <row r="1" spans="1:15">
      <c r="A1" s="467" t="s">
        <v>600</v>
      </c>
      <c r="B1" s="467"/>
      <c r="C1" s="467" t="s">
        <v>599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>
      <c r="A2" s="467"/>
      <c r="B2" s="467"/>
      <c r="C2" s="467" t="s">
        <v>601</v>
      </c>
      <c r="D2" s="467"/>
      <c r="E2" s="467" t="s">
        <v>602</v>
      </c>
      <c r="F2" s="467"/>
      <c r="G2" s="467" t="s">
        <v>603</v>
      </c>
      <c r="H2" s="467"/>
      <c r="I2" s="467" t="s">
        <v>604</v>
      </c>
      <c r="J2" s="467"/>
      <c r="K2" s="467" t="s">
        <v>605</v>
      </c>
      <c r="L2" s="467"/>
      <c r="M2" s="476" t="s">
        <v>606</v>
      </c>
      <c r="N2" s="476"/>
      <c r="O2" s="481" t="s">
        <v>615</v>
      </c>
    </row>
    <row r="3" spans="1:15" ht="33">
      <c r="A3" s="467"/>
      <c r="B3" s="467"/>
      <c r="C3" s="204" t="s">
        <v>607</v>
      </c>
      <c r="D3" s="204" t="s">
        <v>616</v>
      </c>
      <c r="E3" s="204" t="s">
        <v>608</v>
      </c>
      <c r="F3" s="204" t="s">
        <v>616</v>
      </c>
      <c r="G3" s="205" t="s">
        <v>609</v>
      </c>
      <c r="H3" s="205" t="s">
        <v>616</v>
      </c>
      <c r="I3" s="204" t="s">
        <v>610</v>
      </c>
      <c r="J3" s="204" t="s">
        <v>616</v>
      </c>
      <c r="K3" s="205" t="s">
        <v>611</v>
      </c>
      <c r="L3" s="205" t="s">
        <v>616</v>
      </c>
      <c r="M3" s="205" t="s">
        <v>612</v>
      </c>
      <c r="N3" s="205" t="s">
        <v>616</v>
      </c>
      <c r="O3" s="481"/>
    </row>
    <row r="4" spans="1:15">
      <c r="A4" s="468" t="s">
        <v>613</v>
      </c>
      <c r="B4" s="469"/>
      <c r="C4" s="195">
        <f>SUM(C5,C31,C48,C57,C68,C74,C80,C86,C118,C137,C149,C165,C180,C203,C227,C246)</f>
        <v>88006.5</v>
      </c>
      <c r="D4" s="197">
        <f>C4/O4</f>
        <v>0.587336492258409</v>
      </c>
      <c r="E4" s="195">
        <f t="shared" ref="E4:M4" si="0">SUM(E5,E31,E48,E57,E68,E74,E80,E86,E118,E137,E149,E165,E180,E203,E227,E246)</f>
        <v>23659</v>
      </c>
      <c r="F4" s="197">
        <f>E4/O4</f>
        <v>0.15789508809396691</v>
      </c>
      <c r="G4" s="195">
        <f t="shared" si="0"/>
        <v>16016.5</v>
      </c>
      <c r="H4" s="197">
        <f>G4/O4</f>
        <v>0.10689068339562199</v>
      </c>
      <c r="I4" s="195">
        <f t="shared" si="0"/>
        <v>9151</v>
      </c>
      <c r="J4" s="197">
        <f>I4/O4</f>
        <v>6.1071809930592635E-2</v>
      </c>
      <c r="K4" s="195">
        <f>SUM(K5,K31,K48,K57,K68,K74,K80,K86,K118,K137,K149,K165,K180,K203,K227,K246)</f>
        <v>6899</v>
      </c>
      <c r="L4" s="197">
        <f>K4/O4</f>
        <v>4.6042445274959959E-2</v>
      </c>
      <c r="M4" s="195">
        <f t="shared" si="0"/>
        <v>6108</v>
      </c>
      <c r="N4" s="197">
        <f>M4/O4</f>
        <v>4.0763481046449543E-2</v>
      </c>
      <c r="O4" s="195">
        <f>SUM(C4,E4,G4,I4,K4,M4)</f>
        <v>149840</v>
      </c>
    </row>
    <row r="5" spans="1:15">
      <c r="A5" s="470" t="s">
        <v>614</v>
      </c>
      <c r="B5" s="471"/>
      <c r="C5" s="194">
        <f>SUM(C6:C30)</f>
        <v>16017</v>
      </c>
      <c r="D5" s="198">
        <f>C5/O5</f>
        <v>0.69627021387584764</v>
      </c>
      <c r="E5" s="194">
        <f t="shared" ref="E5" si="1">SUM(E6:E30)</f>
        <v>2433</v>
      </c>
      <c r="F5" s="198">
        <f>E5/O5</f>
        <v>0.10576421491914449</v>
      </c>
      <c r="G5" s="194">
        <f t="shared" ref="G5" si="2">SUM(G6:G30)</f>
        <v>2280</v>
      </c>
      <c r="H5" s="198">
        <f>G5/O5</f>
        <v>9.9113197704746997E-2</v>
      </c>
      <c r="I5" s="194">
        <f t="shared" ref="I5" si="3">SUM(I6:I30)</f>
        <v>1824</v>
      </c>
      <c r="J5" s="198">
        <f>I5/O5</f>
        <v>7.9290558163797598E-2</v>
      </c>
      <c r="K5" s="194">
        <f t="shared" ref="K5" si="4">SUM(K6:K30)</f>
        <v>429</v>
      </c>
      <c r="L5" s="198">
        <f>K5/O5</f>
        <v>1.8648930620761606E-2</v>
      </c>
      <c r="M5" s="194">
        <f t="shared" ref="M5" si="5">SUM(M6:M30)</f>
        <v>21</v>
      </c>
      <c r="N5" s="198">
        <f>M5/O5</f>
        <v>9.1288471570161709E-4</v>
      </c>
      <c r="O5" s="194">
        <f>SUM(C5,E5,G5,I5,K5,M5)</f>
        <v>23004</v>
      </c>
    </row>
    <row r="6" spans="1:15">
      <c r="A6" s="466" t="s">
        <v>626</v>
      </c>
      <c r="B6" s="175" t="s">
        <v>428</v>
      </c>
      <c r="C6" s="176">
        <v>626</v>
      </c>
      <c r="D6" s="200">
        <f t="shared" ref="D6:D69" si="6">C6/O6</f>
        <v>0.72369942196531789</v>
      </c>
      <c r="E6" s="199">
        <v>102</v>
      </c>
      <c r="F6" s="200">
        <f t="shared" ref="F6:F69" si="7">E6/O6</f>
        <v>0.11791907514450867</v>
      </c>
      <c r="G6" s="199">
        <v>51</v>
      </c>
      <c r="H6" s="200">
        <f t="shared" ref="H6:H69" si="8">G6/O6</f>
        <v>5.8959537572254334E-2</v>
      </c>
      <c r="I6" s="199">
        <v>71</v>
      </c>
      <c r="J6" s="200">
        <f t="shared" ref="J6:J69" si="9">I6/O6</f>
        <v>8.208092485549133E-2</v>
      </c>
      <c r="K6" s="199">
        <v>15</v>
      </c>
      <c r="L6" s="200">
        <f t="shared" ref="L6:L69" si="10">K6/O6</f>
        <v>1.7341040462427744E-2</v>
      </c>
      <c r="M6" s="199">
        <v>0</v>
      </c>
      <c r="N6" s="200">
        <f t="shared" ref="N6:N69" si="11">M6/O6</f>
        <v>0</v>
      </c>
      <c r="O6" s="203">
        <f t="shared" ref="O6:O69" si="12">SUM(C6,E6,G6,I6,K6,M6)</f>
        <v>865</v>
      </c>
    </row>
    <row r="7" spans="1:15">
      <c r="A7" s="466"/>
      <c r="B7" s="175" t="s">
        <v>429</v>
      </c>
      <c r="C7" s="176">
        <v>574</v>
      </c>
      <c r="D7" s="200">
        <f t="shared" si="6"/>
        <v>0.70951792336217556</v>
      </c>
      <c r="E7" s="199">
        <v>99</v>
      </c>
      <c r="F7" s="200">
        <f t="shared" si="7"/>
        <v>0.12237330037082818</v>
      </c>
      <c r="G7" s="199">
        <v>45</v>
      </c>
      <c r="H7" s="200">
        <f t="shared" si="8"/>
        <v>5.5624227441285541E-2</v>
      </c>
      <c r="I7" s="199">
        <v>74</v>
      </c>
      <c r="J7" s="200">
        <f t="shared" si="9"/>
        <v>9.1470951792336219E-2</v>
      </c>
      <c r="K7" s="199">
        <v>17</v>
      </c>
      <c r="L7" s="200">
        <f t="shared" si="10"/>
        <v>2.1013597033374538E-2</v>
      </c>
      <c r="M7" s="199">
        <v>0</v>
      </c>
      <c r="N7" s="200">
        <f t="shared" si="11"/>
        <v>0</v>
      </c>
      <c r="O7" s="203">
        <f t="shared" si="12"/>
        <v>809</v>
      </c>
    </row>
    <row r="8" spans="1:15">
      <c r="A8" s="466"/>
      <c r="B8" s="175" t="s">
        <v>430</v>
      </c>
      <c r="C8" s="176">
        <v>629</v>
      </c>
      <c r="D8" s="200">
        <f t="shared" si="6"/>
        <v>0.6896929824561403</v>
      </c>
      <c r="E8" s="199">
        <v>112</v>
      </c>
      <c r="F8" s="200">
        <f t="shared" si="7"/>
        <v>0.12280701754385964</v>
      </c>
      <c r="G8" s="199">
        <v>78</v>
      </c>
      <c r="H8" s="200">
        <f t="shared" si="8"/>
        <v>8.5526315789473686E-2</v>
      </c>
      <c r="I8" s="199">
        <v>72</v>
      </c>
      <c r="J8" s="200">
        <f t="shared" si="9"/>
        <v>7.8947368421052627E-2</v>
      </c>
      <c r="K8" s="199">
        <v>21</v>
      </c>
      <c r="L8" s="200">
        <f t="shared" si="10"/>
        <v>2.3026315789473683E-2</v>
      </c>
      <c r="M8" s="199">
        <v>0</v>
      </c>
      <c r="N8" s="200">
        <f t="shared" si="11"/>
        <v>0</v>
      </c>
      <c r="O8" s="203">
        <f t="shared" si="12"/>
        <v>912</v>
      </c>
    </row>
    <row r="9" spans="1:15">
      <c r="A9" s="466"/>
      <c r="B9" s="175" t="s">
        <v>431</v>
      </c>
      <c r="C9" s="176">
        <v>574</v>
      </c>
      <c r="D9" s="200">
        <f t="shared" si="6"/>
        <v>0.68090154211150655</v>
      </c>
      <c r="E9" s="199">
        <v>98</v>
      </c>
      <c r="F9" s="200">
        <f t="shared" si="7"/>
        <v>0.1162514827995255</v>
      </c>
      <c r="G9" s="199">
        <v>79</v>
      </c>
      <c r="H9" s="200">
        <f t="shared" si="8"/>
        <v>9.37129300118624E-2</v>
      </c>
      <c r="I9" s="199">
        <v>71</v>
      </c>
      <c r="J9" s="200">
        <f t="shared" si="9"/>
        <v>8.4223013048635831E-2</v>
      </c>
      <c r="K9" s="199">
        <v>21</v>
      </c>
      <c r="L9" s="200">
        <f t="shared" si="10"/>
        <v>2.491103202846975E-2</v>
      </c>
      <c r="M9" s="199">
        <v>0</v>
      </c>
      <c r="N9" s="200">
        <f t="shared" si="11"/>
        <v>0</v>
      </c>
      <c r="O9" s="203">
        <f t="shared" si="12"/>
        <v>843</v>
      </c>
    </row>
    <row r="10" spans="1:15">
      <c r="A10" s="466"/>
      <c r="B10" s="175" t="s">
        <v>432</v>
      </c>
      <c r="C10" s="176">
        <v>542</v>
      </c>
      <c r="D10" s="200">
        <f t="shared" si="6"/>
        <v>0.69576379974326064</v>
      </c>
      <c r="E10" s="199">
        <v>85</v>
      </c>
      <c r="F10" s="200">
        <f t="shared" si="7"/>
        <v>0.10911424903722722</v>
      </c>
      <c r="G10" s="199">
        <v>70</v>
      </c>
      <c r="H10" s="200">
        <f t="shared" si="8"/>
        <v>8.9858793324775352E-2</v>
      </c>
      <c r="I10" s="199">
        <v>60</v>
      </c>
      <c r="J10" s="200">
        <f t="shared" si="9"/>
        <v>7.702182284980745E-2</v>
      </c>
      <c r="K10" s="199">
        <v>21</v>
      </c>
      <c r="L10" s="200">
        <f t="shared" si="10"/>
        <v>2.6957637997432605E-2</v>
      </c>
      <c r="M10" s="199">
        <v>1</v>
      </c>
      <c r="N10" s="200">
        <f t="shared" si="11"/>
        <v>1.2836970474967907E-3</v>
      </c>
      <c r="O10" s="203">
        <f t="shared" si="12"/>
        <v>779</v>
      </c>
    </row>
    <row r="11" spans="1:15">
      <c r="A11" s="466"/>
      <c r="B11" s="175" t="s">
        <v>433</v>
      </c>
      <c r="C11" s="176">
        <v>628</v>
      </c>
      <c r="D11" s="200">
        <f t="shared" si="6"/>
        <v>0.68558951965065507</v>
      </c>
      <c r="E11" s="199">
        <v>97</v>
      </c>
      <c r="F11" s="200">
        <f t="shared" si="7"/>
        <v>0.10589519650655022</v>
      </c>
      <c r="G11" s="199">
        <v>104</v>
      </c>
      <c r="H11" s="200">
        <f t="shared" si="8"/>
        <v>0.11353711790393013</v>
      </c>
      <c r="I11" s="199">
        <v>71</v>
      </c>
      <c r="J11" s="200">
        <f t="shared" si="9"/>
        <v>7.7510917030567686E-2</v>
      </c>
      <c r="K11" s="199">
        <v>15</v>
      </c>
      <c r="L11" s="200">
        <f t="shared" si="10"/>
        <v>1.6375545851528384E-2</v>
      </c>
      <c r="M11" s="199">
        <v>1</v>
      </c>
      <c r="N11" s="200">
        <f t="shared" si="11"/>
        <v>1.0917030567685589E-3</v>
      </c>
      <c r="O11" s="203">
        <f t="shared" si="12"/>
        <v>916</v>
      </c>
    </row>
    <row r="12" spans="1:15">
      <c r="A12" s="466"/>
      <c r="B12" s="175" t="s">
        <v>434</v>
      </c>
      <c r="C12" s="176">
        <v>574</v>
      </c>
      <c r="D12" s="200">
        <f t="shared" si="6"/>
        <v>0.6776859504132231</v>
      </c>
      <c r="E12" s="199">
        <v>93</v>
      </c>
      <c r="F12" s="200">
        <f t="shared" si="7"/>
        <v>0.10979929161747344</v>
      </c>
      <c r="G12" s="199">
        <v>96</v>
      </c>
      <c r="H12" s="200">
        <f t="shared" si="8"/>
        <v>0.11334120425029516</v>
      </c>
      <c r="I12" s="199">
        <v>69</v>
      </c>
      <c r="J12" s="200">
        <f t="shared" si="9"/>
        <v>8.146399055489964E-2</v>
      </c>
      <c r="K12" s="199">
        <v>15</v>
      </c>
      <c r="L12" s="200">
        <f t="shared" si="10"/>
        <v>1.770956316410862E-2</v>
      </c>
      <c r="M12" s="199">
        <v>0</v>
      </c>
      <c r="N12" s="200">
        <f t="shared" si="11"/>
        <v>0</v>
      </c>
      <c r="O12" s="203">
        <f t="shared" si="12"/>
        <v>847</v>
      </c>
    </row>
    <row r="13" spans="1:15">
      <c r="A13" s="466"/>
      <c r="B13" s="175" t="s">
        <v>435</v>
      </c>
      <c r="C13" s="176">
        <v>698</v>
      </c>
      <c r="D13" s="200">
        <f t="shared" si="6"/>
        <v>0.70221327967806846</v>
      </c>
      <c r="E13" s="199">
        <v>96</v>
      </c>
      <c r="F13" s="200">
        <f t="shared" si="7"/>
        <v>9.6579476861166996E-2</v>
      </c>
      <c r="G13" s="199">
        <v>105</v>
      </c>
      <c r="H13" s="200">
        <f t="shared" si="8"/>
        <v>0.10563380281690141</v>
      </c>
      <c r="I13" s="199">
        <v>78</v>
      </c>
      <c r="J13" s="200">
        <f t="shared" si="9"/>
        <v>7.847082494969819E-2</v>
      </c>
      <c r="K13" s="199">
        <v>17</v>
      </c>
      <c r="L13" s="200">
        <f t="shared" si="10"/>
        <v>1.7102615694164991E-2</v>
      </c>
      <c r="M13" s="199">
        <v>0</v>
      </c>
      <c r="N13" s="200">
        <f t="shared" si="11"/>
        <v>0</v>
      </c>
      <c r="O13" s="203">
        <f t="shared" si="12"/>
        <v>994</v>
      </c>
    </row>
    <row r="14" spans="1:15">
      <c r="A14" s="466"/>
      <c r="B14" s="175" t="s">
        <v>436</v>
      </c>
      <c r="C14" s="176">
        <v>581</v>
      </c>
      <c r="D14" s="200">
        <f t="shared" si="6"/>
        <v>0.681924882629108</v>
      </c>
      <c r="E14" s="178">
        <v>99</v>
      </c>
      <c r="F14" s="200">
        <f t="shared" si="7"/>
        <v>0.11619718309859155</v>
      </c>
      <c r="G14" s="178">
        <v>96</v>
      </c>
      <c r="H14" s="200">
        <f t="shared" si="8"/>
        <v>0.11267605633802817</v>
      </c>
      <c r="I14" s="199">
        <v>59</v>
      </c>
      <c r="J14" s="200">
        <f t="shared" si="9"/>
        <v>6.9248826291079812E-2</v>
      </c>
      <c r="K14" s="199">
        <v>17</v>
      </c>
      <c r="L14" s="200">
        <f t="shared" si="10"/>
        <v>1.9953051643192488E-2</v>
      </c>
      <c r="M14" s="199">
        <v>0</v>
      </c>
      <c r="N14" s="200">
        <f t="shared" si="11"/>
        <v>0</v>
      </c>
      <c r="O14" s="203">
        <f t="shared" si="12"/>
        <v>852</v>
      </c>
    </row>
    <row r="15" spans="1:15">
      <c r="A15" s="466"/>
      <c r="B15" s="175" t="s">
        <v>437</v>
      </c>
      <c r="C15" s="176">
        <v>581</v>
      </c>
      <c r="D15" s="200">
        <f t="shared" si="6"/>
        <v>0.70509708737864074</v>
      </c>
      <c r="E15" s="199">
        <v>89</v>
      </c>
      <c r="F15" s="200">
        <f t="shared" si="7"/>
        <v>0.10800970873786407</v>
      </c>
      <c r="G15" s="199">
        <v>72</v>
      </c>
      <c r="H15" s="200">
        <f t="shared" si="8"/>
        <v>8.7378640776699032E-2</v>
      </c>
      <c r="I15" s="199">
        <v>62</v>
      </c>
      <c r="J15" s="200">
        <f t="shared" si="9"/>
        <v>7.5242718446601936E-2</v>
      </c>
      <c r="K15" s="199">
        <v>18</v>
      </c>
      <c r="L15" s="200">
        <f t="shared" si="10"/>
        <v>2.1844660194174758E-2</v>
      </c>
      <c r="M15" s="199">
        <v>2</v>
      </c>
      <c r="N15" s="200">
        <f t="shared" si="11"/>
        <v>2.4271844660194173E-3</v>
      </c>
      <c r="O15" s="203">
        <f t="shared" si="12"/>
        <v>824</v>
      </c>
    </row>
    <row r="16" spans="1:15">
      <c r="A16" s="466"/>
      <c r="B16" s="175" t="s">
        <v>438</v>
      </c>
      <c r="C16" s="178">
        <v>697</v>
      </c>
      <c r="D16" s="200">
        <f t="shared" si="6"/>
        <v>0.66507633587786263</v>
      </c>
      <c r="E16" s="178">
        <v>90</v>
      </c>
      <c r="F16" s="200">
        <f t="shared" si="7"/>
        <v>8.5877862595419852E-2</v>
      </c>
      <c r="G16" s="178">
        <v>178</v>
      </c>
      <c r="H16" s="200">
        <f t="shared" si="8"/>
        <v>0.16984732824427481</v>
      </c>
      <c r="I16" s="178">
        <v>66</v>
      </c>
      <c r="J16" s="200">
        <f t="shared" si="9"/>
        <v>6.2977099236641215E-2</v>
      </c>
      <c r="K16" s="199">
        <v>17</v>
      </c>
      <c r="L16" s="200">
        <f t="shared" si="10"/>
        <v>1.6221374045801526E-2</v>
      </c>
      <c r="M16" s="178">
        <v>0</v>
      </c>
      <c r="N16" s="200">
        <f t="shared" si="11"/>
        <v>0</v>
      </c>
      <c r="O16" s="203">
        <f t="shared" si="12"/>
        <v>1048</v>
      </c>
    </row>
    <row r="17" spans="1:15">
      <c r="A17" s="466"/>
      <c r="B17" s="175" t="s">
        <v>439</v>
      </c>
      <c r="C17" s="176">
        <v>631</v>
      </c>
      <c r="D17" s="200">
        <f t="shared" si="6"/>
        <v>0.66631467793030619</v>
      </c>
      <c r="E17" s="199">
        <v>101</v>
      </c>
      <c r="F17" s="200">
        <f t="shared" si="7"/>
        <v>0.10665258711721225</v>
      </c>
      <c r="G17" s="199">
        <v>125</v>
      </c>
      <c r="H17" s="200">
        <f t="shared" si="8"/>
        <v>0.13199577613516367</v>
      </c>
      <c r="I17" s="199">
        <v>75</v>
      </c>
      <c r="J17" s="200">
        <f t="shared" si="9"/>
        <v>7.91974656810982E-2</v>
      </c>
      <c r="K17" s="199">
        <v>15</v>
      </c>
      <c r="L17" s="200">
        <f t="shared" si="10"/>
        <v>1.5839493136219639E-2</v>
      </c>
      <c r="M17" s="178">
        <v>0</v>
      </c>
      <c r="N17" s="200">
        <f t="shared" si="11"/>
        <v>0</v>
      </c>
      <c r="O17" s="203">
        <f t="shared" si="12"/>
        <v>947</v>
      </c>
    </row>
    <row r="18" spans="1:15">
      <c r="A18" s="466"/>
      <c r="B18" s="175" t="s">
        <v>440</v>
      </c>
      <c r="C18" s="176">
        <v>619</v>
      </c>
      <c r="D18" s="200">
        <f t="shared" si="6"/>
        <v>0.72313084112149528</v>
      </c>
      <c r="E18" s="199">
        <v>94</v>
      </c>
      <c r="F18" s="200">
        <f t="shared" si="7"/>
        <v>0.10981308411214953</v>
      </c>
      <c r="G18" s="199">
        <v>64</v>
      </c>
      <c r="H18" s="200">
        <f t="shared" si="8"/>
        <v>7.476635514018691E-2</v>
      </c>
      <c r="I18" s="199">
        <v>62</v>
      </c>
      <c r="J18" s="200">
        <f t="shared" si="9"/>
        <v>7.2429906542056069E-2</v>
      </c>
      <c r="K18" s="199">
        <v>17</v>
      </c>
      <c r="L18" s="200">
        <f t="shared" si="10"/>
        <v>1.9859813084112148E-2</v>
      </c>
      <c r="M18" s="178">
        <v>0</v>
      </c>
      <c r="N18" s="200">
        <f t="shared" si="11"/>
        <v>0</v>
      </c>
      <c r="O18" s="203">
        <f t="shared" si="12"/>
        <v>856</v>
      </c>
    </row>
    <row r="19" spans="1:15">
      <c r="A19" s="466"/>
      <c r="B19" s="175" t="s">
        <v>441</v>
      </c>
      <c r="C19" s="176">
        <v>699</v>
      </c>
      <c r="D19" s="200">
        <f t="shared" si="6"/>
        <v>0.70677451971688576</v>
      </c>
      <c r="E19" s="199">
        <v>107</v>
      </c>
      <c r="F19" s="200">
        <f t="shared" si="7"/>
        <v>0.10819009100101112</v>
      </c>
      <c r="G19" s="199">
        <v>91</v>
      </c>
      <c r="H19" s="200">
        <f t="shared" si="8"/>
        <v>9.201213346814964E-2</v>
      </c>
      <c r="I19" s="199">
        <v>74</v>
      </c>
      <c r="J19" s="200">
        <f t="shared" si="9"/>
        <v>7.4823053589484323E-2</v>
      </c>
      <c r="K19" s="199">
        <v>17</v>
      </c>
      <c r="L19" s="200">
        <f t="shared" si="10"/>
        <v>1.7189079878665317E-2</v>
      </c>
      <c r="M19" s="199">
        <v>1</v>
      </c>
      <c r="N19" s="200">
        <f t="shared" si="11"/>
        <v>1.0111223458038423E-3</v>
      </c>
      <c r="O19" s="203">
        <f t="shared" si="12"/>
        <v>989</v>
      </c>
    </row>
    <row r="20" spans="1:15">
      <c r="A20" s="466"/>
      <c r="B20" s="175" t="s">
        <v>442</v>
      </c>
      <c r="C20" s="176">
        <v>652</v>
      </c>
      <c r="D20" s="200">
        <f t="shared" si="6"/>
        <v>0.73672316384180792</v>
      </c>
      <c r="E20" s="199">
        <v>80</v>
      </c>
      <c r="F20" s="200">
        <f t="shared" si="7"/>
        <v>9.03954802259887E-2</v>
      </c>
      <c r="G20" s="199">
        <v>70</v>
      </c>
      <c r="H20" s="200">
        <f t="shared" si="8"/>
        <v>7.909604519774012E-2</v>
      </c>
      <c r="I20" s="199">
        <v>65</v>
      </c>
      <c r="J20" s="200">
        <f t="shared" si="9"/>
        <v>7.3446327683615822E-2</v>
      </c>
      <c r="K20" s="199">
        <v>18</v>
      </c>
      <c r="L20" s="200">
        <f t="shared" si="10"/>
        <v>2.0338983050847456E-2</v>
      </c>
      <c r="M20" s="199">
        <v>0</v>
      </c>
      <c r="N20" s="200">
        <f t="shared" si="11"/>
        <v>0</v>
      </c>
      <c r="O20" s="203">
        <f t="shared" si="12"/>
        <v>885</v>
      </c>
    </row>
    <row r="21" spans="1:15">
      <c r="A21" s="466"/>
      <c r="B21" s="175" t="s">
        <v>443</v>
      </c>
      <c r="C21" s="176">
        <v>635</v>
      </c>
      <c r="D21" s="200">
        <f t="shared" si="6"/>
        <v>0.66145833333333337</v>
      </c>
      <c r="E21" s="199">
        <v>93</v>
      </c>
      <c r="F21" s="200">
        <f t="shared" si="7"/>
        <v>9.6875000000000003E-2</v>
      </c>
      <c r="G21" s="199">
        <v>147</v>
      </c>
      <c r="H21" s="200">
        <f t="shared" si="8"/>
        <v>0.15312500000000001</v>
      </c>
      <c r="I21" s="199">
        <v>66</v>
      </c>
      <c r="J21" s="200">
        <f t="shared" si="9"/>
        <v>6.8750000000000006E-2</v>
      </c>
      <c r="K21" s="199">
        <v>16</v>
      </c>
      <c r="L21" s="200">
        <f t="shared" si="10"/>
        <v>1.6666666666666666E-2</v>
      </c>
      <c r="M21" s="199">
        <v>3</v>
      </c>
      <c r="N21" s="200">
        <f t="shared" si="11"/>
        <v>3.1250000000000002E-3</v>
      </c>
      <c r="O21" s="203">
        <f t="shared" si="12"/>
        <v>960</v>
      </c>
    </row>
    <row r="22" spans="1:15">
      <c r="A22" s="466"/>
      <c r="B22" s="175" t="s">
        <v>444</v>
      </c>
      <c r="C22" s="176">
        <v>622</v>
      </c>
      <c r="D22" s="200">
        <f t="shared" si="6"/>
        <v>0.6980920314253648</v>
      </c>
      <c r="E22" s="199">
        <v>92</v>
      </c>
      <c r="F22" s="200">
        <f t="shared" si="7"/>
        <v>0.10325476992143659</v>
      </c>
      <c r="G22" s="199">
        <v>83</v>
      </c>
      <c r="H22" s="200">
        <f t="shared" si="8"/>
        <v>9.3153759820426493E-2</v>
      </c>
      <c r="I22" s="199">
        <v>74</v>
      </c>
      <c r="J22" s="200">
        <f t="shared" si="9"/>
        <v>8.3052749719416383E-2</v>
      </c>
      <c r="K22" s="199">
        <v>19</v>
      </c>
      <c r="L22" s="200">
        <f t="shared" si="10"/>
        <v>2.1324354657687991E-2</v>
      </c>
      <c r="M22" s="199">
        <v>1</v>
      </c>
      <c r="N22" s="200">
        <f t="shared" si="11"/>
        <v>1.1223344556677891E-3</v>
      </c>
      <c r="O22" s="203">
        <f t="shared" si="12"/>
        <v>891</v>
      </c>
    </row>
    <row r="23" spans="1:15">
      <c r="A23" s="466"/>
      <c r="B23" s="175" t="s">
        <v>445</v>
      </c>
      <c r="C23" s="176">
        <v>515</v>
      </c>
      <c r="D23" s="200">
        <f t="shared" si="6"/>
        <v>0.6740837696335078</v>
      </c>
      <c r="E23" s="199">
        <v>94</v>
      </c>
      <c r="F23" s="200">
        <f t="shared" si="7"/>
        <v>0.12303664921465969</v>
      </c>
      <c r="G23" s="199">
        <v>77</v>
      </c>
      <c r="H23" s="200">
        <f t="shared" si="8"/>
        <v>0.10078534031413612</v>
      </c>
      <c r="I23" s="199">
        <v>60</v>
      </c>
      <c r="J23" s="200">
        <f t="shared" si="9"/>
        <v>7.8534031413612565E-2</v>
      </c>
      <c r="K23" s="199">
        <v>16</v>
      </c>
      <c r="L23" s="200">
        <f t="shared" si="10"/>
        <v>2.0942408376963352E-2</v>
      </c>
      <c r="M23" s="199">
        <v>2</v>
      </c>
      <c r="N23" s="200">
        <f t="shared" si="11"/>
        <v>2.617801047120419E-3</v>
      </c>
      <c r="O23" s="203">
        <f t="shared" si="12"/>
        <v>764</v>
      </c>
    </row>
    <row r="24" spans="1:15">
      <c r="A24" s="466"/>
      <c r="B24" s="175" t="s">
        <v>446</v>
      </c>
      <c r="C24" s="176">
        <v>674</v>
      </c>
      <c r="D24" s="200">
        <f t="shared" si="6"/>
        <v>0.70062370062370061</v>
      </c>
      <c r="E24" s="199">
        <v>97</v>
      </c>
      <c r="F24" s="200">
        <f t="shared" si="7"/>
        <v>0.10083160083160084</v>
      </c>
      <c r="G24" s="199">
        <v>87</v>
      </c>
      <c r="H24" s="200">
        <f t="shared" si="8"/>
        <v>9.0436590436590442E-2</v>
      </c>
      <c r="I24" s="199">
        <v>86</v>
      </c>
      <c r="J24" s="200">
        <f t="shared" si="9"/>
        <v>8.9397089397089402E-2</v>
      </c>
      <c r="K24" s="199">
        <v>17</v>
      </c>
      <c r="L24" s="200">
        <f t="shared" si="10"/>
        <v>1.7671517671517672E-2</v>
      </c>
      <c r="M24" s="199">
        <v>1</v>
      </c>
      <c r="N24" s="200">
        <f t="shared" si="11"/>
        <v>1.0395010395010396E-3</v>
      </c>
      <c r="O24" s="203">
        <f t="shared" si="12"/>
        <v>962</v>
      </c>
    </row>
    <row r="25" spans="1:15">
      <c r="A25" s="466"/>
      <c r="B25" s="175" t="s">
        <v>447</v>
      </c>
      <c r="C25" s="176">
        <v>608</v>
      </c>
      <c r="D25" s="200">
        <f t="shared" si="6"/>
        <v>0.68934240362811794</v>
      </c>
      <c r="E25" s="199">
        <v>93</v>
      </c>
      <c r="F25" s="200">
        <f t="shared" si="7"/>
        <v>0.10544217687074831</v>
      </c>
      <c r="G25" s="199">
        <v>90</v>
      </c>
      <c r="H25" s="200">
        <f t="shared" si="8"/>
        <v>0.10204081632653061</v>
      </c>
      <c r="I25" s="199">
        <v>72</v>
      </c>
      <c r="J25" s="200">
        <f t="shared" si="9"/>
        <v>8.1632653061224483E-2</v>
      </c>
      <c r="K25" s="199">
        <v>19</v>
      </c>
      <c r="L25" s="200">
        <f t="shared" si="10"/>
        <v>2.1541950113378686E-2</v>
      </c>
      <c r="M25" s="199">
        <v>0</v>
      </c>
      <c r="N25" s="200">
        <f t="shared" si="11"/>
        <v>0</v>
      </c>
      <c r="O25" s="203">
        <f t="shared" si="12"/>
        <v>882</v>
      </c>
    </row>
    <row r="26" spans="1:15">
      <c r="A26" s="466"/>
      <c r="B26" s="175" t="s">
        <v>448</v>
      </c>
      <c r="C26" s="176">
        <v>718</v>
      </c>
      <c r="D26" s="200">
        <f t="shared" si="6"/>
        <v>0.70323212536728696</v>
      </c>
      <c r="E26" s="199">
        <v>99</v>
      </c>
      <c r="F26" s="200">
        <f t="shared" si="7"/>
        <v>9.6963761018609207E-2</v>
      </c>
      <c r="G26" s="199">
        <v>111</v>
      </c>
      <c r="H26" s="200">
        <f t="shared" si="8"/>
        <v>0.10871694417238002</v>
      </c>
      <c r="I26" s="199">
        <v>78</v>
      </c>
      <c r="J26" s="200">
        <f t="shared" si="9"/>
        <v>7.6395690499510283E-2</v>
      </c>
      <c r="K26" s="199">
        <v>15</v>
      </c>
      <c r="L26" s="200">
        <f t="shared" si="10"/>
        <v>1.4691478942213516E-2</v>
      </c>
      <c r="M26" s="199">
        <v>0</v>
      </c>
      <c r="N26" s="200">
        <f t="shared" si="11"/>
        <v>0</v>
      </c>
      <c r="O26" s="203">
        <f t="shared" si="12"/>
        <v>1021</v>
      </c>
    </row>
    <row r="27" spans="1:15">
      <c r="A27" s="466"/>
      <c r="B27" s="151" t="s">
        <v>449</v>
      </c>
      <c r="C27" s="176">
        <v>713</v>
      </c>
      <c r="D27" s="200">
        <f t="shared" si="6"/>
        <v>0.71015936254980083</v>
      </c>
      <c r="E27" s="199">
        <v>110</v>
      </c>
      <c r="F27" s="200">
        <f t="shared" si="7"/>
        <v>0.10956175298804781</v>
      </c>
      <c r="G27" s="199">
        <v>59</v>
      </c>
      <c r="H27" s="200">
        <f t="shared" si="8"/>
        <v>5.8764940239043828E-2</v>
      </c>
      <c r="I27" s="199">
        <v>96</v>
      </c>
      <c r="J27" s="200">
        <f t="shared" si="9"/>
        <v>9.5617529880478086E-2</v>
      </c>
      <c r="K27" s="199">
        <v>23</v>
      </c>
      <c r="L27" s="200">
        <f t="shared" si="10"/>
        <v>2.2908366533864542E-2</v>
      </c>
      <c r="M27" s="199">
        <v>3</v>
      </c>
      <c r="N27" s="200">
        <f t="shared" si="11"/>
        <v>2.9880478087649402E-3</v>
      </c>
      <c r="O27" s="203">
        <f t="shared" si="12"/>
        <v>1004</v>
      </c>
    </row>
    <row r="28" spans="1:15">
      <c r="A28" s="466"/>
      <c r="B28" s="175" t="s">
        <v>450</v>
      </c>
      <c r="C28" s="176">
        <v>841</v>
      </c>
      <c r="D28" s="200">
        <f t="shared" si="6"/>
        <v>0.69850498338870437</v>
      </c>
      <c r="E28" s="199">
        <v>116</v>
      </c>
      <c r="F28" s="200">
        <f t="shared" si="7"/>
        <v>9.634551495016612E-2</v>
      </c>
      <c r="G28" s="199">
        <v>120</v>
      </c>
      <c r="H28" s="200">
        <f t="shared" si="8"/>
        <v>9.9667774086378738E-2</v>
      </c>
      <c r="I28" s="199">
        <v>111</v>
      </c>
      <c r="J28" s="200">
        <f t="shared" si="9"/>
        <v>9.2192691029900325E-2</v>
      </c>
      <c r="K28" s="199">
        <v>14</v>
      </c>
      <c r="L28" s="200">
        <f t="shared" si="10"/>
        <v>1.1627906976744186E-2</v>
      </c>
      <c r="M28" s="199">
        <v>2</v>
      </c>
      <c r="N28" s="200">
        <f t="shared" si="11"/>
        <v>1.6611295681063123E-3</v>
      </c>
      <c r="O28" s="203">
        <f t="shared" si="12"/>
        <v>1204</v>
      </c>
    </row>
    <row r="29" spans="1:15">
      <c r="A29" s="466"/>
      <c r="B29" s="175" t="s">
        <v>451</v>
      </c>
      <c r="C29" s="176">
        <v>779</v>
      </c>
      <c r="D29" s="200">
        <f t="shared" si="6"/>
        <v>0.73283160865475072</v>
      </c>
      <c r="E29" s="199">
        <v>102</v>
      </c>
      <c r="F29" s="200">
        <f t="shared" si="7"/>
        <v>9.5954844778927559E-2</v>
      </c>
      <c r="G29" s="199">
        <v>82</v>
      </c>
      <c r="H29" s="200">
        <f t="shared" si="8"/>
        <v>7.7140169332079025E-2</v>
      </c>
      <c r="I29" s="199">
        <v>84</v>
      </c>
      <c r="J29" s="200">
        <f t="shared" si="9"/>
        <v>7.9021636876763876E-2</v>
      </c>
      <c r="K29" s="199">
        <v>15</v>
      </c>
      <c r="L29" s="200">
        <f t="shared" si="10"/>
        <v>1.4111006585136407E-2</v>
      </c>
      <c r="M29" s="199">
        <v>1</v>
      </c>
      <c r="N29" s="200">
        <f t="shared" si="11"/>
        <v>9.4073377234242712E-4</v>
      </c>
      <c r="O29" s="203">
        <f t="shared" si="12"/>
        <v>1063</v>
      </c>
    </row>
    <row r="30" spans="1:15">
      <c r="A30" s="466"/>
      <c r="B30" s="175" t="s">
        <v>452</v>
      </c>
      <c r="C30" s="176">
        <v>607</v>
      </c>
      <c r="D30" s="200">
        <f t="shared" si="6"/>
        <v>0.6843291995490417</v>
      </c>
      <c r="E30" s="199">
        <v>95</v>
      </c>
      <c r="F30" s="200">
        <f t="shared" si="7"/>
        <v>0.10710259301014656</v>
      </c>
      <c r="G30" s="199">
        <v>100</v>
      </c>
      <c r="H30" s="200">
        <f t="shared" si="8"/>
        <v>0.11273957158962795</v>
      </c>
      <c r="I30" s="199">
        <v>68</v>
      </c>
      <c r="J30" s="200">
        <f t="shared" si="9"/>
        <v>7.6662908680947009E-2</v>
      </c>
      <c r="K30" s="199">
        <v>14</v>
      </c>
      <c r="L30" s="200">
        <f t="shared" si="10"/>
        <v>1.5783540022547914E-2</v>
      </c>
      <c r="M30" s="199">
        <v>3</v>
      </c>
      <c r="N30" s="200">
        <f t="shared" si="11"/>
        <v>3.3821871476888386E-3</v>
      </c>
      <c r="O30" s="203">
        <f t="shared" si="12"/>
        <v>887</v>
      </c>
    </row>
    <row r="31" spans="1:15">
      <c r="A31" s="472" t="s">
        <v>617</v>
      </c>
      <c r="B31" s="473"/>
      <c r="C31" s="196">
        <f>SUM(C32:C47)</f>
        <v>5544</v>
      </c>
      <c r="D31" s="198">
        <f t="shared" si="6"/>
        <v>0.65772926800332188</v>
      </c>
      <c r="E31" s="196">
        <f t="shared" ref="E31" si="13">SUM(E32:E47)</f>
        <v>759</v>
      </c>
      <c r="F31" s="198">
        <f t="shared" si="7"/>
        <v>9.0046268833788107E-2</v>
      </c>
      <c r="G31" s="196">
        <f t="shared" ref="G31" si="14">SUM(G32:G47)</f>
        <v>1192</v>
      </c>
      <c r="H31" s="198">
        <f t="shared" si="8"/>
        <v>0.14141653814212837</v>
      </c>
      <c r="I31" s="196">
        <f t="shared" ref="I31" si="15">SUM(I32:I47)</f>
        <v>661</v>
      </c>
      <c r="J31" s="198">
        <f t="shared" si="9"/>
        <v>7.8419741369082932E-2</v>
      </c>
      <c r="K31" s="196">
        <f t="shared" ref="K31" si="16">SUM(K32:K47)</f>
        <v>216</v>
      </c>
      <c r="L31" s="198">
        <f t="shared" si="10"/>
        <v>2.5625815636493059E-2</v>
      </c>
      <c r="M31" s="196">
        <f t="shared" ref="M31" si="17">SUM(M32:M47)</f>
        <v>57</v>
      </c>
      <c r="N31" s="198">
        <f t="shared" si="11"/>
        <v>6.7623680151856682E-3</v>
      </c>
      <c r="O31" s="194">
        <f t="shared" si="12"/>
        <v>8429</v>
      </c>
    </row>
    <row r="32" spans="1:15">
      <c r="A32" s="466" t="s">
        <v>633</v>
      </c>
      <c r="B32" s="179" t="s">
        <v>42</v>
      </c>
      <c r="C32" s="199">
        <v>255</v>
      </c>
      <c r="D32" s="200">
        <f t="shared" si="6"/>
        <v>0.7024793388429752</v>
      </c>
      <c r="E32" s="199">
        <v>34</v>
      </c>
      <c r="F32" s="200">
        <f t="shared" si="7"/>
        <v>9.366391184573003E-2</v>
      </c>
      <c r="G32" s="199">
        <v>30</v>
      </c>
      <c r="H32" s="200">
        <f t="shared" si="8"/>
        <v>8.2644628099173556E-2</v>
      </c>
      <c r="I32" s="199">
        <v>29</v>
      </c>
      <c r="J32" s="200">
        <f t="shared" si="9"/>
        <v>7.9889807162534437E-2</v>
      </c>
      <c r="K32" s="199">
        <v>15</v>
      </c>
      <c r="L32" s="200">
        <f t="shared" si="10"/>
        <v>4.1322314049586778E-2</v>
      </c>
      <c r="M32" s="199">
        <v>0</v>
      </c>
      <c r="N32" s="200">
        <f t="shared" si="11"/>
        <v>0</v>
      </c>
      <c r="O32" s="203">
        <f t="shared" si="12"/>
        <v>363</v>
      </c>
    </row>
    <row r="33" spans="1:15">
      <c r="A33" s="466"/>
      <c r="B33" s="179" t="s">
        <v>43</v>
      </c>
      <c r="C33" s="199">
        <v>336</v>
      </c>
      <c r="D33" s="200">
        <f t="shared" si="6"/>
        <v>0.676056338028169</v>
      </c>
      <c r="E33" s="199">
        <v>48</v>
      </c>
      <c r="F33" s="200">
        <f t="shared" si="7"/>
        <v>9.6579476861166996E-2</v>
      </c>
      <c r="G33" s="199">
        <v>69</v>
      </c>
      <c r="H33" s="200">
        <f t="shared" si="8"/>
        <v>0.13883299798792756</v>
      </c>
      <c r="I33" s="199">
        <v>32</v>
      </c>
      <c r="J33" s="200">
        <f t="shared" si="9"/>
        <v>6.4386317907444673E-2</v>
      </c>
      <c r="K33" s="199">
        <v>11</v>
      </c>
      <c r="L33" s="200">
        <f t="shared" si="10"/>
        <v>2.2132796780684104E-2</v>
      </c>
      <c r="M33" s="199">
        <v>1</v>
      </c>
      <c r="N33" s="200">
        <f t="shared" si="11"/>
        <v>2.012072434607646E-3</v>
      </c>
      <c r="O33" s="203">
        <f t="shared" si="12"/>
        <v>497</v>
      </c>
    </row>
    <row r="34" spans="1:15">
      <c r="A34" s="466"/>
      <c r="B34" s="179" t="s">
        <v>44</v>
      </c>
      <c r="C34" s="199">
        <v>304</v>
      </c>
      <c r="D34" s="200">
        <f t="shared" si="6"/>
        <v>0.65943600867678964</v>
      </c>
      <c r="E34" s="199">
        <v>40</v>
      </c>
      <c r="F34" s="200">
        <f t="shared" si="7"/>
        <v>8.6767895878524945E-2</v>
      </c>
      <c r="G34" s="199">
        <v>65</v>
      </c>
      <c r="H34" s="200">
        <f t="shared" si="8"/>
        <v>0.14099783080260303</v>
      </c>
      <c r="I34" s="199">
        <v>38</v>
      </c>
      <c r="J34" s="200">
        <f t="shared" si="9"/>
        <v>8.2429501084598705E-2</v>
      </c>
      <c r="K34" s="199">
        <v>12</v>
      </c>
      <c r="L34" s="200">
        <f t="shared" si="10"/>
        <v>2.6030368763557483E-2</v>
      </c>
      <c r="M34" s="199">
        <v>2</v>
      </c>
      <c r="N34" s="200">
        <f t="shared" si="11"/>
        <v>4.3383947939262474E-3</v>
      </c>
      <c r="O34" s="203">
        <f t="shared" si="12"/>
        <v>461</v>
      </c>
    </row>
    <row r="35" spans="1:15">
      <c r="A35" s="466"/>
      <c r="B35" s="179" t="s">
        <v>45</v>
      </c>
      <c r="C35" s="199">
        <v>301</v>
      </c>
      <c r="D35" s="200">
        <f t="shared" si="6"/>
        <v>0.65434782608695652</v>
      </c>
      <c r="E35" s="199">
        <v>40</v>
      </c>
      <c r="F35" s="200">
        <f t="shared" si="7"/>
        <v>8.6956521739130432E-2</v>
      </c>
      <c r="G35" s="199">
        <v>67</v>
      </c>
      <c r="H35" s="200">
        <f t="shared" si="8"/>
        <v>0.14565217391304347</v>
      </c>
      <c r="I35" s="199">
        <v>38</v>
      </c>
      <c r="J35" s="200">
        <f t="shared" si="9"/>
        <v>8.2608695652173908E-2</v>
      </c>
      <c r="K35" s="199">
        <v>14</v>
      </c>
      <c r="L35" s="200">
        <f t="shared" si="10"/>
        <v>3.0434782608695653E-2</v>
      </c>
      <c r="M35" s="199">
        <v>0</v>
      </c>
      <c r="N35" s="200">
        <f t="shared" si="11"/>
        <v>0</v>
      </c>
      <c r="O35" s="203">
        <f t="shared" si="12"/>
        <v>460</v>
      </c>
    </row>
    <row r="36" spans="1:15">
      <c r="A36" s="466"/>
      <c r="B36" s="179" t="s">
        <v>46</v>
      </c>
      <c r="C36" s="199">
        <v>520</v>
      </c>
      <c r="D36" s="200">
        <f t="shared" si="6"/>
        <v>0.66581306017925734</v>
      </c>
      <c r="E36" s="199">
        <v>61</v>
      </c>
      <c r="F36" s="200">
        <f t="shared" si="7"/>
        <v>7.8104993597951339E-2</v>
      </c>
      <c r="G36" s="199">
        <v>118</v>
      </c>
      <c r="H36" s="200">
        <f t="shared" si="8"/>
        <v>0.15108834827144688</v>
      </c>
      <c r="I36" s="199">
        <v>66</v>
      </c>
      <c r="J36" s="200">
        <f t="shared" si="9"/>
        <v>8.4507042253521125E-2</v>
      </c>
      <c r="K36" s="199">
        <v>15</v>
      </c>
      <c r="L36" s="200">
        <f t="shared" si="10"/>
        <v>1.9206145966709345E-2</v>
      </c>
      <c r="M36" s="199">
        <v>1</v>
      </c>
      <c r="N36" s="200">
        <f t="shared" si="11"/>
        <v>1.2804097311139564E-3</v>
      </c>
      <c r="O36" s="203">
        <f t="shared" si="12"/>
        <v>781</v>
      </c>
    </row>
    <row r="37" spans="1:15">
      <c r="A37" s="466"/>
      <c r="B37" s="179" t="s">
        <v>47</v>
      </c>
      <c r="C37" s="199">
        <v>376</v>
      </c>
      <c r="D37" s="200">
        <f t="shared" si="6"/>
        <v>0.68864468864468864</v>
      </c>
      <c r="E37" s="199">
        <v>54</v>
      </c>
      <c r="F37" s="200">
        <f t="shared" si="7"/>
        <v>9.8901098901098897E-2</v>
      </c>
      <c r="G37" s="199">
        <v>61</v>
      </c>
      <c r="H37" s="200">
        <f t="shared" si="8"/>
        <v>0.11172161172161173</v>
      </c>
      <c r="I37" s="199">
        <v>39</v>
      </c>
      <c r="J37" s="200">
        <f t="shared" si="9"/>
        <v>7.1428571428571425E-2</v>
      </c>
      <c r="K37" s="199">
        <v>16</v>
      </c>
      <c r="L37" s="200">
        <f t="shared" si="10"/>
        <v>2.9304029304029304E-2</v>
      </c>
      <c r="M37" s="199">
        <v>0</v>
      </c>
      <c r="N37" s="200">
        <f t="shared" si="11"/>
        <v>0</v>
      </c>
      <c r="O37" s="203">
        <f t="shared" si="12"/>
        <v>546</v>
      </c>
    </row>
    <row r="38" spans="1:15">
      <c r="A38" s="466"/>
      <c r="B38" s="179" t="s">
        <v>48</v>
      </c>
      <c r="C38" s="199">
        <v>383</v>
      </c>
      <c r="D38" s="200">
        <f t="shared" si="6"/>
        <v>0.66724738675958184</v>
      </c>
      <c r="E38" s="178">
        <v>54</v>
      </c>
      <c r="F38" s="200">
        <f t="shared" si="7"/>
        <v>9.4076655052264813E-2</v>
      </c>
      <c r="G38" s="199">
        <v>71</v>
      </c>
      <c r="H38" s="200">
        <f t="shared" si="8"/>
        <v>0.12369337979094076</v>
      </c>
      <c r="I38" s="199">
        <v>48</v>
      </c>
      <c r="J38" s="200">
        <f t="shared" si="9"/>
        <v>8.3623693379790948E-2</v>
      </c>
      <c r="K38" s="199">
        <v>15</v>
      </c>
      <c r="L38" s="200">
        <f t="shared" si="10"/>
        <v>2.6132404181184669E-2</v>
      </c>
      <c r="M38" s="199">
        <v>3</v>
      </c>
      <c r="N38" s="200">
        <f t="shared" si="11"/>
        <v>5.2264808362369342E-3</v>
      </c>
      <c r="O38" s="203">
        <f t="shared" si="12"/>
        <v>574</v>
      </c>
    </row>
    <row r="39" spans="1:15">
      <c r="A39" s="466"/>
      <c r="B39" s="179" t="s">
        <v>49</v>
      </c>
      <c r="C39" s="199">
        <v>334</v>
      </c>
      <c r="D39" s="200">
        <f t="shared" si="6"/>
        <v>0.61060329067641683</v>
      </c>
      <c r="E39" s="199">
        <v>43</v>
      </c>
      <c r="F39" s="200">
        <f t="shared" si="7"/>
        <v>7.8610603290676415E-2</v>
      </c>
      <c r="G39" s="199">
        <v>123</v>
      </c>
      <c r="H39" s="200">
        <f t="shared" si="8"/>
        <v>0.22486288848263253</v>
      </c>
      <c r="I39" s="199">
        <v>35</v>
      </c>
      <c r="J39" s="200">
        <f t="shared" si="9"/>
        <v>6.3985374771480807E-2</v>
      </c>
      <c r="K39" s="199">
        <v>11</v>
      </c>
      <c r="L39" s="200">
        <f t="shared" si="10"/>
        <v>2.0109689213893969E-2</v>
      </c>
      <c r="M39" s="199">
        <v>1</v>
      </c>
      <c r="N39" s="200">
        <f t="shared" si="11"/>
        <v>1.8281535648994515E-3</v>
      </c>
      <c r="O39" s="203">
        <f t="shared" si="12"/>
        <v>547</v>
      </c>
    </row>
    <row r="40" spans="1:15">
      <c r="A40" s="466"/>
      <c r="B40" s="179" t="s">
        <v>50</v>
      </c>
      <c r="C40" s="199">
        <v>511</v>
      </c>
      <c r="D40" s="200">
        <f t="shared" si="6"/>
        <v>0.65765765765765771</v>
      </c>
      <c r="E40" s="199">
        <v>66</v>
      </c>
      <c r="F40" s="200">
        <f t="shared" si="7"/>
        <v>8.4942084942084939E-2</v>
      </c>
      <c r="G40" s="199">
        <v>113</v>
      </c>
      <c r="H40" s="200">
        <f t="shared" si="8"/>
        <v>0.14543114543114544</v>
      </c>
      <c r="I40" s="199">
        <v>65</v>
      </c>
      <c r="J40" s="200">
        <f t="shared" si="9"/>
        <v>8.3655083655083659E-2</v>
      </c>
      <c r="K40" s="199">
        <v>17</v>
      </c>
      <c r="L40" s="200">
        <f t="shared" si="10"/>
        <v>2.1879021879021878E-2</v>
      </c>
      <c r="M40" s="199">
        <v>5</v>
      </c>
      <c r="N40" s="200">
        <f t="shared" si="11"/>
        <v>6.4350064350064346E-3</v>
      </c>
      <c r="O40" s="203">
        <f t="shared" si="12"/>
        <v>777</v>
      </c>
    </row>
    <row r="41" spans="1:15">
      <c r="A41" s="466"/>
      <c r="B41" s="179" t="s">
        <v>51</v>
      </c>
      <c r="C41" s="199">
        <v>385</v>
      </c>
      <c r="D41" s="200">
        <f t="shared" si="6"/>
        <v>0.62703583061889245</v>
      </c>
      <c r="E41" s="199">
        <v>57</v>
      </c>
      <c r="F41" s="200">
        <f t="shared" si="7"/>
        <v>9.2833876221498371E-2</v>
      </c>
      <c r="G41" s="199">
        <v>109</v>
      </c>
      <c r="H41" s="200">
        <f t="shared" si="8"/>
        <v>0.17752442996742671</v>
      </c>
      <c r="I41" s="199">
        <v>51</v>
      </c>
      <c r="J41" s="200">
        <f t="shared" si="9"/>
        <v>8.3061889250814328E-2</v>
      </c>
      <c r="K41" s="199">
        <v>11</v>
      </c>
      <c r="L41" s="200">
        <f t="shared" si="10"/>
        <v>1.7915309446254073E-2</v>
      </c>
      <c r="M41" s="199">
        <v>1</v>
      </c>
      <c r="N41" s="200">
        <f t="shared" si="11"/>
        <v>1.6286644951140066E-3</v>
      </c>
      <c r="O41" s="203">
        <f t="shared" si="12"/>
        <v>614</v>
      </c>
    </row>
    <row r="42" spans="1:15">
      <c r="A42" s="466"/>
      <c r="B42" s="179" t="s">
        <v>52</v>
      </c>
      <c r="C42" s="199">
        <v>367</v>
      </c>
      <c r="D42" s="200">
        <f t="shared" si="6"/>
        <v>0.66007194244604317</v>
      </c>
      <c r="E42" s="199">
        <v>57</v>
      </c>
      <c r="F42" s="200">
        <f t="shared" si="7"/>
        <v>0.10251798561151079</v>
      </c>
      <c r="G42" s="199">
        <v>76</v>
      </c>
      <c r="H42" s="200">
        <f t="shared" si="8"/>
        <v>0.1366906474820144</v>
      </c>
      <c r="I42" s="199">
        <v>41</v>
      </c>
      <c r="J42" s="200">
        <f t="shared" si="9"/>
        <v>7.3741007194244604E-2</v>
      </c>
      <c r="K42" s="199">
        <v>13</v>
      </c>
      <c r="L42" s="200">
        <f t="shared" si="10"/>
        <v>2.3381294964028777E-2</v>
      </c>
      <c r="M42" s="199">
        <v>2</v>
      </c>
      <c r="N42" s="200">
        <f t="shared" si="11"/>
        <v>3.5971223021582736E-3</v>
      </c>
      <c r="O42" s="203">
        <f t="shared" si="12"/>
        <v>556</v>
      </c>
    </row>
    <row r="43" spans="1:15">
      <c r="A43" s="466"/>
      <c r="B43" s="179" t="s">
        <v>53</v>
      </c>
      <c r="C43" s="199">
        <v>259</v>
      </c>
      <c r="D43" s="200">
        <f t="shared" si="6"/>
        <v>0.71349862258953167</v>
      </c>
      <c r="E43" s="199">
        <v>3</v>
      </c>
      <c r="F43" s="200">
        <f t="shared" si="7"/>
        <v>8.2644628099173556E-3</v>
      </c>
      <c r="G43" s="199">
        <v>36</v>
      </c>
      <c r="H43" s="200">
        <f t="shared" si="8"/>
        <v>9.9173553719008267E-2</v>
      </c>
      <c r="I43" s="199">
        <v>31</v>
      </c>
      <c r="J43" s="200">
        <f t="shared" si="9"/>
        <v>8.5399449035812675E-2</v>
      </c>
      <c r="K43" s="199">
        <v>14</v>
      </c>
      <c r="L43" s="200">
        <f t="shared" si="10"/>
        <v>3.8567493112947659E-2</v>
      </c>
      <c r="M43" s="199">
        <v>20</v>
      </c>
      <c r="N43" s="200">
        <f t="shared" si="11"/>
        <v>5.5096418732782371E-2</v>
      </c>
      <c r="O43" s="203">
        <f t="shared" si="12"/>
        <v>363</v>
      </c>
    </row>
    <row r="44" spans="1:15">
      <c r="A44" s="466"/>
      <c r="B44" s="179" t="s">
        <v>54</v>
      </c>
      <c r="C44" s="199">
        <v>322</v>
      </c>
      <c r="D44" s="200">
        <f t="shared" si="6"/>
        <v>0.66528925619834711</v>
      </c>
      <c r="E44" s="199">
        <v>44</v>
      </c>
      <c r="F44" s="200">
        <f t="shared" si="7"/>
        <v>9.0909090909090912E-2</v>
      </c>
      <c r="G44" s="199">
        <v>66</v>
      </c>
      <c r="H44" s="200">
        <f t="shared" si="8"/>
        <v>0.13636363636363635</v>
      </c>
      <c r="I44" s="199">
        <v>38</v>
      </c>
      <c r="J44" s="200">
        <f t="shared" si="9"/>
        <v>7.8512396694214878E-2</v>
      </c>
      <c r="K44" s="199">
        <v>11</v>
      </c>
      <c r="L44" s="200">
        <f t="shared" si="10"/>
        <v>2.2727272727272728E-2</v>
      </c>
      <c r="M44" s="199">
        <v>3</v>
      </c>
      <c r="N44" s="200">
        <f t="shared" si="11"/>
        <v>6.1983471074380167E-3</v>
      </c>
      <c r="O44" s="203">
        <f t="shared" si="12"/>
        <v>484</v>
      </c>
    </row>
    <row r="45" spans="1:15">
      <c r="A45" s="466"/>
      <c r="B45" s="179" t="s">
        <v>55</v>
      </c>
      <c r="C45" s="199">
        <v>291</v>
      </c>
      <c r="D45" s="200">
        <f t="shared" si="6"/>
        <v>0.68309859154929575</v>
      </c>
      <c r="E45" s="199">
        <v>40</v>
      </c>
      <c r="F45" s="200">
        <f t="shared" si="7"/>
        <v>9.3896713615023469E-2</v>
      </c>
      <c r="G45" s="199">
        <v>46</v>
      </c>
      <c r="H45" s="200">
        <f t="shared" si="8"/>
        <v>0.107981220657277</v>
      </c>
      <c r="I45" s="199">
        <v>36</v>
      </c>
      <c r="J45" s="200">
        <f t="shared" si="9"/>
        <v>8.4507042253521125E-2</v>
      </c>
      <c r="K45" s="199">
        <v>13</v>
      </c>
      <c r="L45" s="200">
        <f t="shared" si="10"/>
        <v>3.0516431924882629E-2</v>
      </c>
      <c r="M45" s="199">
        <v>0</v>
      </c>
      <c r="N45" s="200">
        <f t="shared" si="11"/>
        <v>0</v>
      </c>
      <c r="O45" s="203">
        <f t="shared" si="12"/>
        <v>426</v>
      </c>
    </row>
    <row r="46" spans="1:15">
      <c r="A46" s="466"/>
      <c r="B46" s="179" t="s">
        <v>56</v>
      </c>
      <c r="C46" s="199">
        <v>327</v>
      </c>
      <c r="D46" s="200">
        <f t="shared" si="6"/>
        <v>0.63992172211350296</v>
      </c>
      <c r="E46" s="199">
        <v>43</v>
      </c>
      <c r="F46" s="200">
        <f t="shared" si="7"/>
        <v>8.4148727984344418E-2</v>
      </c>
      <c r="G46" s="199">
        <v>85</v>
      </c>
      <c r="H46" s="200">
        <f t="shared" si="8"/>
        <v>0.16634050880626222</v>
      </c>
      <c r="I46" s="199">
        <v>43</v>
      </c>
      <c r="J46" s="200">
        <f t="shared" si="9"/>
        <v>8.4148727984344418E-2</v>
      </c>
      <c r="K46" s="199">
        <v>12</v>
      </c>
      <c r="L46" s="200">
        <f t="shared" si="10"/>
        <v>2.3483365949119372E-2</v>
      </c>
      <c r="M46" s="199">
        <v>1</v>
      </c>
      <c r="N46" s="200">
        <f t="shared" si="11"/>
        <v>1.9569471624266144E-3</v>
      </c>
      <c r="O46" s="203">
        <f t="shared" si="12"/>
        <v>511</v>
      </c>
    </row>
    <row r="47" spans="1:15">
      <c r="A47" s="466"/>
      <c r="B47" s="179" t="s">
        <v>57</v>
      </c>
      <c r="C47" s="199">
        <v>273</v>
      </c>
      <c r="D47" s="200">
        <f t="shared" si="6"/>
        <v>0.58208955223880599</v>
      </c>
      <c r="E47" s="199">
        <v>75</v>
      </c>
      <c r="F47" s="200">
        <f t="shared" si="7"/>
        <v>0.15991471215351813</v>
      </c>
      <c r="G47" s="199">
        <v>57</v>
      </c>
      <c r="H47" s="200">
        <f t="shared" si="8"/>
        <v>0.12153518123667377</v>
      </c>
      <c r="I47" s="199">
        <v>31</v>
      </c>
      <c r="J47" s="200">
        <f t="shared" si="9"/>
        <v>6.6098081023454158E-2</v>
      </c>
      <c r="K47" s="199">
        <v>16</v>
      </c>
      <c r="L47" s="200">
        <f t="shared" si="10"/>
        <v>3.4115138592750532E-2</v>
      </c>
      <c r="M47" s="199">
        <v>17</v>
      </c>
      <c r="N47" s="200">
        <f t="shared" si="11"/>
        <v>3.6247334754797439E-2</v>
      </c>
      <c r="O47" s="203">
        <f t="shared" si="12"/>
        <v>469</v>
      </c>
    </row>
    <row r="48" spans="1:15">
      <c r="A48" s="482" t="s">
        <v>618</v>
      </c>
      <c r="B48" s="483"/>
      <c r="C48" s="196">
        <f>SUM(C49:C56)</f>
        <v>2913</v>
      </c>
      <c r="D48" s="198">
        <f t="shared" si="6"/>
        <v>0.6171610169491526</v>
      </c>
      <c r="E48" s="196">
        <f t="shared" ref="E48:M48" si="18">SUM(E49:E56)</f>
        <v>482</v>
      </c>
      <c r="F48" s="198">
        <f t="shared" si="7"/>
        <v>0.10211864406779661</v>
      </c>
      <c r="G48" s="196">
        <f t="shared" si="18"/>
        <v>714</v>
      </c>
      <c r="H48" s="198">
        <f t="shared" si="8"/>
        <v>0.15127118644067797</v>
      </c>
      <c r="I48" s="196">
        <f t="shared" si="18"/>
        <v>419</v>
      </c>
      <c r="J48" s="198">
        <f t="shared" si="9"/>
        <v>8.8771186440677968E-2</v>
      </c>
      <c r="K48" s="196">
        <f>SUM(K49:K56)</f>
        <v>179</v>
      </c>
      <c r="L48" s="198">
        <f t="shared" si="10"/>
        <v>3.7923728813559321E-2</v>
      </c>
      <c r="M48" s="196">
        <f t="shared" si="18"/>
        <v>13</v>
      </c>
      <c r="N48" s="198">
        <f t="shared" si="11"/>
        <v>2.7542372881355932E-3</v>
      </c>
      <c r="O48" s="194">
        <f t="shared" si="12"/>
        <v>4720</v>
      </c>
    </row>
    <row r="49" spans="1:15">
      <c r="A49" s="466" t="s">
        <v>634</v>
      </c>
      <c r="B49" s="180" t="s">
        <v>42</v>
      </c>
      <c r="C49" s="199">
        <v>340</v>
      </c>
      <c r="D49" s="200">
        <f t="shared" si="6"/>
        <v>0.7024793388429752</v>
      </c>
      <c r="E49" s="199">
        <v>41</v>
      </c>
      <c r="F49" s="200">
        <f t="shared" si="7"/>
        <v>8.4710743801652888E-2</v>
      </c>
      <c r="G49" s="199">
        <v>41</v>
      </c>
      <c r="H49" s="200">
        <f t="shared" si="8"/>
        <v>8.4710743801652888E-2</v>
      </c>
      <c r="I49" s="199">
        <v>43</v>
      </c>
      <c r="J49" s="200">
        <f t="shared" si="9"/>
        <v>8.8842975206611566E-2</v>
      </c>
      <c r="K49" s="199">
        <v>19</v>
      </c>
      <c r="L49" s="200">
        <f t="shared" si="10"/>
        <v>3.9256198347107439E-2</v>
      </c>
      <c r="M49" s="199">
        <v>0</v>
      </c>
      <c r="N49" s="200">
        <f t="shared" si="11"/>
        <v>0</v>
      </c>
      <c r="O49" s="203">
        <f t="shared" si="12"/>
        <v>484</v>
      </c>
    </row>
    <row r="50" spans="1:15">
      <c r="A50" s="466"/>
      <c r="B50" s="180" t="s">
        <v>44</v>
      </c>
      <c r="C50" s="199">
        <v>383</v>
      </c>
      <c r="D50" s="200">
        <f t="shared" si="6"/>
        <v>0.59379844961240313</v>
      </c>
      <c r="E50" s="199">
        <v>69</v>
      </c>
      <c r="F50" s="200">
        <f t="shared" si="7"/>
        <v>0.10697674418604651</v>
      </c>
      <c r="G50" s="199">
        <v>103</v>
      </c>
      <c r="H50" s="200">
        <f t="shared" si="8"/>
        <v>0.15968992248062017</v>
      </c>
      <c r="I50" s="199">
        <v>62</v>
      </c>
      <c r="J50" s="200">
        <f t="shared" si="9"/>
        <v>9.6124031007751937E-2</v>
      </c>
      <c r="K50" s="199">
        <v>25</v>
      </c>
      <c r="L50" s="200">
        <f t="shared" si="10"/>
        <v>3.875968992248062E-2</v>
      </c>
      <c r="M50" s="199">
        <v>3</v>
      </c>
      <c r="N50" s="200">
        <f t="shared" si="11"/>
        <v>4.6511627906976744E-3</v>
      </c>
      <c r="O50" s="203">
        <f t="shared" si="12"/>
        <v>645</v>
      </c>
    </row>
    <row r="51" spans="1:15">
      <c r="A51" s="466"/>
      <c r="B51" s="180" t="s">
        <v>43</v>
      </c>
      <c r="C51" s="199">
        <v>324</v>
      </c>
      <c r="D51" s="200">
        <f t="shared" si="6"/>
        <v>0.6415841584158416</v>
      </c>
      <c r="E51" s="199">
        <v>44</v>
      </c>
      <c r="F51" s="200">
        <f t="shared" si="7"/>
        <v>8.7128712871287123E-2</v>
      </c>
      <c r="G51" s="199">
        <v>63</v>
      </c>
      <c r="H51" s="200">
        <f t="shared" si="8"/>
        <v>0.12475247524752475</v>
      </c>
      <c r="I51" s="199">
        <v>52</v>
      </c>
      <c r="J51" s="200">
        <f t="shared" si="9"/>
        <v>0.10297029702970296</v>
      </c>
      <c r="K51" s="199">
        <v>22</v>
      </c>
      <c r="L51" s="200">
        <f t="shared" si="10"/>
        <v>4.3564356435643561E-2</v>
      </c>
      <c r="M51" s="199">
        <v>0</v>
      </c>
      <c r="N51" s="200">
        <f t="shared" si="11"/>
        <v>0</v>
      </c>
      <c r="O51" s="203">
        <f t="shared" si="12"/>
        <v>505</v>
      </c>
    </row>
    <row r="52" spans="1:15">
      <c r="A52" s="466"/>
      <c r="B52" s="180" t="s">
        <v>48</v>
      </c>
      <c r="C52" s="199">
        <v>289</v>
      </c>
      <c r="D52" s="200">
        <f t="shared" si="6"/>
        <v>0.64079822616407978</v>
      </c>
      <c r="E52" s="199">
        <v>41</v>
      </c>
      <c r="F52" s="200">
        <f t="shared" si="7"/>
        <v>9.0909090909090912E-2</v>
      </c>
      <c r="G52" s="199">
        <v>59</v>
      </c>
      <c r="H52" s="200">
        <f t="shared" si="8"/>
        <v>0.13082039911308205</v>
      </c>
      <c r="I52" s="199">
        <v>43</v>
      </c>
      <c r="J52" s="200">
        <f t="shared" si="9"/>
        <v>9.5343680709534362E-2</v>
      </c>
      <c r="K52" s="199">
        <v>18</v>
      </c>
      <c r="L52" s="200">
        <f t="shared" si="10"/>
        <v>3.9911308203991129E-2</v>
      </c>
      <c r="M52" s="199">
        <v>1</v>
      </c>
      <c r="N52" s="200">
        <f t="shared" si="11"/>
        <v>2.2172949002217295E-3</v>
      </c>
      <c r="O52" s="203">
        <f t="shared" si="12"/>
        <v>451</v>
      </c>
    </row>
    <row r="53" spans="1:15">
      <c r="A53" s="466"/>
      <c r="B53" s="180" t="s">
        <v>49</v>
      </c>
      <c r="C53" s="199">
        <v>440</v>
      </c>
      <c r="D53" s="200">
        <f t="shared" si="6"/>
        <v>0.625</v>
      </c>
      <c r="E53" s="199">
        <v>64</v>
      </c>
      <c r="F53" s="200">
        <f t="shared" si="7"/>
        <v>9.0909090909090912E-2</v>
      </c>
      <c r="G53" s="199">
        <v>108</v>
      </c>
      <c r="H53" s="200">
        <f t="shared" si="8"/>
        <v>0.15340909090909091</v>
      </c>
      <c r="I53" s="199">
        <v>65</v>
      </c>
      <c r="J53" s="200">
        <f t="shared" si="9"/>
        <v>9.2329545454545456E-2</v>
      </c>
      <c r="K53" s="199">
        <v>24</v>
      </c>
      <c r="L53" s="200">
        <f t="shared" si="10"/>
        <v>3.4090909090909088E-2</v>
      </c>
      <c r="M53" s="199">
        <v>3</v>
      </c>
      <c r="N53" s="200">
        <f t="shared" si="11"/>
        <v>4.261363636363636E-3</v>
      </c>
      <c r="O53" s="203">
        <f t="shared" si="12"/>
        <v>704</v>
      </c>
    </row>
    <row r="54" spans="1:15">
      <c r="A54" s="466"/>
      <c r="B54" s="180" t="s">
        <v>58</v>
      </c>
      <c r="C54" s="199">
        <v>443</v>
      </c>
      <c r="D54" s="200">
        <f t="shared" si="6"/>
        <v>0.63558106169296991</v>
      </c>
      <c r="E54" s="199">
        <v>62</v>
      </c>
      <c r="F54" s="200">
        <f t="shared" si="7"/>
        <v>8.8952654232424683E-2</v>
      </c>
      <c r="G54" s="199">
        <v>114</v>
      </c>
      <c r="H54" s="200">
        <f t="shared" si="8"/>
        <v>0.16355810616929697</v>
      </c>
      <c r="I54" s="199">
        <v>57</v>
      </c>
      <c r="J54" s="200">
        <f t="shared" si="9"/>
        <v>8.1779053084648487E-2</v>
      </c>
      <c r="K54" s="199">
        <v>21</v>
      </c>
      <c r="L54" s="200">
        <f t="shared" si="10"/>
        <v>3.0129124820659971E-2</v>
      </c>
      <c r="M54" s="199">
        <v>0</v>
      </c>
      <c r="N54" s="200">
        <f t="shared" si="11"/>
        <v>0</v>
      </c>
      <c r="O54" s="203">
        <f t="shared" si="12"/>
        <v>697</v>
      </c>
    </row>
    <row r="55" spans="1:15">
      <c r="A55" s="466"/>
      <c r="B55" s="180" t="s">
        <v>59</v>
      </c>
      <c r="C55" s="199">
        <v>435</v>
      </c>
      <c r="D55" s="200">
        <f t="shared" si="6"/>
        <v>0.57236842105263153</v>
      </c>
      <c r="E55" s="199">
        <v>64</v>
      </c>
      <c r="F55" s="200">
        <f t="shared" si="7"/>
        <v>8.4210526315789472E-2</v>
      </c>
      <c r="G55" s="199">
        <v>168</v>
      </c>
      <c r="H55" s="200">
        <f t="shared" si="8"/>
        <v>0.22105263157894736</v>
      </c>
      <c r="I55" s="199">
        <v>66</v>
      </c>
      <c r="J55" s="200">
        <f t="shared" si="9"/>
        <v>8.6842105263157901E-2</v>
      </c>
      <c r="K55" s="199">
        <v>25</v>
      </c>
      <c r="L55" s="200">
        <f t="shared" si="10"/>
        <v>3.2894736842105261E-2</v>
      </c>
      <c r="M55" s="199">
        <v>2</v>
      </c>
      <c r="N55" s="200">
        <f t="shared" si="11"/>
        <v>2.631578947368421E-3</v>
      </c>
      <c r="O55" s="203">
        <f t="shared" si="12"/>
        <v>760</v>
      </c>
    </row>
    <row r="56" spans="1:15">
      <c r="A56" s="466"/>
      <c r="B56" s="180" t="s">
        <v>60</v>
      </c>
      <c r="C56" s="199">
        <v>259</v>
      </c>
      <c r="D56" s="200">
        <f t="shared" si="6"/>
        <v>0.54641350210970463</v>
      </c>
      <c r="E56" s="199">
        <v>97</v>
      </c>
      <c r="F56" s="200">
        <f t="shared" si="7"/>
        <v>0.20464135021097046</v>
      </c>
      <c r="G56" s="199">
        <v>58</v>
      </c>
      <c r="H56" s="200">
        <f t="shared" si="8"/>
        <v>0.12236286919831224</v>
      </c>
      <c r="I56" s="199">
        <v>31</v>
      </c>
      <c r="J56" s="200">
        <f t="shared" si="9"/>
        <v>6.5400843881856546E-2</v>
      </c>
      <c r="K56" s="199">
        <v>25</v>
      </c>
      <c r="L56" s="200">
        <f t="shared" si="10"/>
        <v>5.2742616033755275E-2</v>
      </c>
      <c r="M56" s="199">
        <v>4</v>
      </c>
      <c r="N56" s="200">
        <f t="shared" si="11"/>
        <v>8.4388185654008432E-3</v>
      </c>
      <c r="O56" s="203">
        <f t="shared" si="12"/>
        <v>474</v>
      </c>
    </row>
    <row r="57" spans="1:15">
      <c r="A57" s="484" t="s">
        <v>619</v>
      </c>
      <c r="B57" s="485"/>
      <c r="C57" s="196">
        <f>SUM(C58:C67)</f>
        <v>2904</v>
      </c>
      <c r="D57" s="198">
        <f t="shared" si="6"/>
        <v>0.47992067426871593</v>
      </c>
      <c r="E57" s="196">
        <f t="shared" ref="E57:M57" si="19">SUM(E58:E67)</f>
        <v>1536</v>
      </c>
      <c r="F57" s="198">
        <f t="shared" si="7"/>
        <v>0.25384234010907286</v>
      </c>
      <c r="G57" s="196">
        <f t="shared" si="19"/>
        <v>662</v>
      </c>
      <c r="H57" s="198">
        <f t="shared" si="8"/>
        <v>0.10940340439596762</v>
      </c>
      <c r="I57" s="196">
        <f t="shared" si="19"/>
        <v>375</v>
      </c>
      <c r="J57" s="198">
        <f t="shared" si="9"/>
        <v>6.1973227565691624E-2</v>
      </c>
      <c r="K57" s="196">
        <f>SUM(K58:K67)</f>
        <v>524</v>
      </c>
      <c r="L57" s="198">
        <f t="shared" si="10"/>
        <v>8.6597256651793089E-2</v>
      </c>
      <c r="M57" s="196">
        <f t="shared" si="19"/>
        <v>50</v>
      </c>
      <c r="N57" s="198">
        <f t="shared" si="11"/>
        <v>8.263097008758883E-3</v>
      </c>
      <c r="O57" s="194">
        <f t="shared" si="12"/>
        <v>6051</v>
      </c>
    </row>
    <row r="58" spans="1:15">
      <c r="A58" s="466" t="s">
        <v>635</v>
      </c>
      <c r="B58" s="181" t="s">
        <v>42</v>
      </c>
      <c r="C58" s="182">
        <v>282</v>
      </c>
      <c r="D58" s="200">
        <f t="shared" si="6"/>
        <v>0.56399999999999995</v>
      </c>
      <c r="E58" s="206">
        <v>98</v>
      </c>
      <c r="F58" s="200">
        <f t="shared" si="7"/>
        <v>0.19600000000000001</v>
      </c>
      <c r="G58" s="206">
        <v>41</v>
      </c>
      <c r="H58" s="200">
        <f t="shared" si="8"/>
        <v>8.2000000000000003E-2</v>
      </c>
      <c r="I58" s="206">
        <v>39</v>
      </c>
      <c r="J58" s="200">
        <f t="shared" si="9"/>
        <v>7.8E-2</v>
      </c>
      <c r="K58" s="206">
        <v>28</v>
      </c>
      <c r="L58" s="200">
        <f t="shared" si="10"/>
        <v>5.6000000000000001E-2</v>
      </c>
      <c r="M58" s="206">
        <v>12</v>
      </c>
      <c r="N58" s="200">
        <f t="shared" si="11"/>
        <v>2.4E-2</v>
      </c>
      <c r="O58" s="203">
        <f t="shared" si="12"/>
        <v>500</v>
      </c>
    </row>
    <row r="59" spans="1:15">
      <c r="A59" s="466"/>
      <c r="B59" s="181" t="s">
        <v>44</v>
      </c>
      <c r="C59" s="182">
        <v>225</v>
      </c>
      <c r="D59" s="200">
        <f t="shared" si="6"/>
        <v>0.51605504587155959</v>
      </c>
      <c r="E59" s="206">
        <v>114</v>
      </c>
      <c r="F59" s="200">
        <f t="shared" si="7"/>
        <v>0.26146788990825687</v>
      </c>
      <c r="G59" s="206">
        <v>41</v>
      </c>
      <c r="H59" s="200">
        <f t="shared" si="8"/>
        <v>9.4036697247706427E-2</v>
      </c>
      <c r="I59" s="206">
        <v>24</v>
      </c>
      <c r="J59" s="200">
        <f t="shared" si="9"/>
        <v>5.5045871559633031E-2</v>
      </c>
      <c r="K59" s="206">
        <v>32</v>
      </c>
      <c r="L59" s="200">
        <f t="shared" si="10"/>
        <v>7.3394495412844041E-2</v>
      </c>
      <c r="M59" s="207">
        <v>0</v>
      </c>
      <c r="N59" s="200">
        <f t="shared" si="11"/>
        <v>0</v>
      </c>
      <c r="O59" s="203">
        <f t="shared" si="12"/>
        <v>436</v>
      </c>
    </row>
    <row r="60" spans="1:15">
      <c r="A60" s="466"/>
      <c r="B60" s="181" t="s">
        <v>48</v>
      </c>
      <c r="C60" s="182">
        <v>389</v>
      </c>
      <c r="D60" s="200">
        <f t="shared" si="6"/>
        <v>0.55177304964539009</v>
      </c>
      <c r="E60" s="206">
        <v>129</v>
      </c>
      <c r="F60" s="200">
        <f t="shared" si="7"/>
        <v>0.18297872340425531</v>
      </c>
      <c r="G60" s="206">
        <v>97</v>
      </c>
      <c r="H60" s="200">
        <f t="shared" si="8"/>
        <v>0.13758865248226951</v>
      </c>
      <c r="I60" s="206">
        <v>53</v>
      </c>
      <c r="J60" s="200">
        <f t="shared" si="9"/>
        <v>7.5177304964539005E-2</v>
      </c>
      <c r="K60" s="206">
        <v>37</v>
      </c>
      <c r="L60" s="200">
        <f t="shared" si="10"/>
        <v>5.2482269503546099E-2</v>
      </c>
      <c r="M60" s="207">
        <v>0</v>
      </c>
      <c r="N60" s="200">
        <f t="shared" si="11"/>
        <v>0</v>
      </c>
      <c r="O60" s="203">
        <f t="shared" si="12"/>
        <v>705</v>
      </c>
    </row>
    <row r="61" spans="1:15">
      <c r="A61" s="466"/>
      <c r="B61" s="181" t="s">
        <v>61</v>
      </c>
      <c r="C61" s="182">
        <v>283</v>
      </c>
      <c r="D61" s="200">
        <f t="shared" si="6"/>
        <v>0.51083032490974734</v>
      </c>
      <c r="E61" s="206">
        <v>131</v>
      </c>
      <c r="F61" s="200">
        <f t="shared" si="7"/>
        <v>0.23646209386281589</v>
      </c>
      <c r="G61" s="206">
        <v>60</v>
      </c>
      <c r="H61" s="200">
        <f t="shared" si="8"/>
        <v>0.10830324909747292</v>
      </c>
      <c r="I61" s="206">
        <v>35</v>
      </c>
      <c r="J61" s="200">
        <f t="shared" si="9"/>
        <v>6.3176895306859202E-2</v>
      </c>
      <c r="K61" s="206">
        <v>45</v>
      </c>
      <c r="L61" s="200">
        <f t="shared" si="10"/>
        <v>8.1227436823104696E-2</v>
      </c>
      <c r="M61" s="207">
        <v>0</v>
      </c>
      <c r="N61" s="200">
        <f t="shared" si="11"/>
        <v>0</v>
      </c>
      <c r="O61" s="203">
        <f t="shared" si="12"/>
        <v>554</v>
      </c>
    </row>
    <row r="62" spans="1:15">
      <c r="A62" s="466"/>
      <c r="B62" s="181" t="s">
        <v>62</v>
      </c>
      <c r="C62" s="182">
        <v>384</v>
      </c>
      <c r="D62" s="200">
        <f t="shared" si="6"/>
        <v>0.51962110960757779</v>
      </c>
      <c r="E62" s="206">
        <v>158</v>
      </c>
      <c r="F62" s="200">
        <f t="shared" si="7"/>
        <v>0.21380243572395127</v>
      </c>
      <c r="G62" s="206">
        <v>95</v>
      </c>
      <c r="H62" s="200">
        <f t="shared" si="8"/>
        <v>0.12855209742895804</v>
      </c>
      <c r="I62" s="206">
        <v>48</v>
      </c>
      <c r="J62" s="200">
        <f t="shared" si="9"/>
        <v>6.4952638700947224E-2</v>
      </c>
      <c r="K62" s="206">
        <v>46</v>
      </c>
      <c r="L62" s="200">
        <f t="shared" si="10"/>
        <v>6.2246278755074422E-2</v>
      </c>
      <c r="M62" s="206">
        <v>8</v>
      </c>
      <c r="N62" s="200">
        <f t="shared" si="11"/>
        <v>1.0825439783491205E-2</v>
      </c>
      <c r="O62" s="203">
        <f t="shared" si="12"/>
        <v>739</v>
      </c>
    </row>
    <row r="63" spans="1:15">
      <c r="A63" s="466"/>
      <c r="B63" s="181" t="s">
        <v>63</v>
      </c>
      <c r="C63" s="182">
        <v>475</v>
      </c>
      <c r="D63" s="200">
        <f t="shared" si="6"/>
        <v>0.55685814771395081</v>
      </c>
      <c r="E63" s="206">
        <v>153</v>
      </c>
      <c r="F63" s="200">
        <f t="shared" si="7"/>
        <v>0.17936694021101993</v>
      </c>
      <c r="G63" s="206">
        <v>126</v>
      </c>
      <c r="H63" s="200">
        <f t="shared" si="8"/>
        <v>0.1477139507620164</v>
      </c>
      <c r="I63" s="206">
        <v>58</v>
      </c>
      <c r="J63" s="200">
        <f t="shared" si="9"/>
        <v>6.799531066822978E-2</v>
      </c>
      <c r="K63" s="206">
        <v>39</v>
      </c>
      <c r="L63" s="200">
        <f t="shared" si="10"/>
        <v>4.5720984759671748E-2</v>
      </c>
      <c r="M63" s="206">
        <v>2</v>
      </c>
      <c r="N63" s="200">
        <f t="shared" si="11"/>
        <v>2.3446658851113715E-3</v>
      </c>
      <c r="O63" s="203">
        <f t="shared" si="12"/>
        <v>853</v>
      </c>
    </row>
    <row r="64" spans="1:15">
      <c r="A64" s="466"/>
      <c r="B64" s="181" t="s">
        <v>64</v>
      </c>
      <c r="C64" s="182">
        <v>297</v>
      </c>
      <c r="D64" s="200">
        <f t="shared" si="6"/>
        <v>0.477491961414791</v>
      </c>
      <c r="E64" s="206">
        <v>162</v>
      </c>
      <c r="F64" s="200">
        <f t="shared" si="7"/>
        <v>0.26045016077170419</v>
      </c>
      <c r="G64" s="206">
        <v>63</v>
      </c>
      <c r="H64" s="200">
        <f t="shared" si="8"/>
        <v>0.10128617363344052</v>
      </c>
      <c r="I64" s="206">
        <v>44</v>
      </c>
      <c r="J64" s="200">
        <f t="shared" si="9"/>
        <v>7.0739549839228297E-2</v>
      </c>
      <c r="K64" s="206">
        <v>48</v>
      </c>
      <c r="L64" s="200">
        <f t="shared" si="10"/>
        <v>7.7170418006430874E-2</v>
      </c>
      <c r="M64" s="206">
        <v>8</v>
      </c>
      <c r="N64" s="200">
        <f t="shared" si="11"/>
        <v>1.2861736334405145E-2</v>
      </c>
      <c r="O64" s="203">
        <f t="shared" si="12"/>
        <v>622</v>
      </c>
    </row>
    <row r="65" spans="1:15">
      <c r="A65" s="466"/>
      <c r="B65" s="181" t="s">
        <v>43</v>
      </c>
      <c r="C65" s="182">
        <v>384</v>
      </c>
      <c r="D65" s="200">
        <f t="shared" si="6"/>
        <v>0.52530779753761969</v>
      </c>
      <c r="E65" s="206">
        <v>138</v>
      </c>
      <c r="F65" s="200">
        <f t="shared" si="7"/>
        <v>0.18878248974008208</v>
      </c>
      <c r="G65" s="206">
        <v>87</v>
      </c>
      <c r="H65" s="200">
        <f t="shared" si="8"/>
        <v>0.11901504787961696</v>
      </c>
      <c r="I65" s="206">
        <v>53</v>
      </c>
      <c r="J65" s="200">
        <f t="shared" si="9"/>
        <v>7.2503419972640218E-2</v>
      </c>
      <c r="K65" s="206">
        <v>61</v>
      </c>
      <c r="L65" s="200">
        <f t="shared" si="10"/>
        <v>8.3447332421340628E-2</v>
      </c>
      <c r="M65" s="206">
        <v>8</v>
      </c>
      <c r="N65" s="200">
        <f t="shared" si="11"/>
        <v>1.094391244870041E-2</v>
      </c>
      <c r="O65" s="203">
        <f t="shared" si="12"/>
        <v>731</v>
      </c>
    </row>
    <row r="66" spans="1:15">
      <c r="A66" s="466"/>
      <c r="B66" s="181" t="s">
        <v>65</v>
      </c>
      <c r="C66" s="182">
        <v>109</v>
      </c>
      <c r="D66" s="200">
        <f t="shared" si="6"/>
        <v>0.39350180505415161</v>
      </c>
      <c r="E66" s="206">
        <v>76</v>
      </c>
      <c r="F66" s="200">
        <f t="shared" si="7"/>
        <v>0.27436823104693142</v>
      </c>
      <c r="G66" s="206">
        <v>31</v>
      </c>
      <c r="H66" s="200">
        <f t="shared" si="8"/>
        <v>0.11191335740072202</v>
      </c>
      <c r="I66" s="206">
        <v>14</v>
      </c>
      <c r="J66" s="200">
        <f t="shared" si="9"/>
        <v>5.0541516245487361E-2</v>
      </c>
      <c r="K66" s="206">
        <v>41</v>
      </c>
      <c r="L66" s="200">
        <f t="shared" si="10"/>
        <v>0.14801444043321299</v>
      </c>
      <c r="M66" s="206">
        <v>6</v>
      </c>
      <c r="N66" s="200">
        <f t="shared" si="11"/>
        <v>2.1660649819494584E-2</v>
      </c>
      <c r="O66" s="203">
        <f t="shared" si="12"/>
        <v>277</v>
      </c>
    </row>
    <row r="67" spans="1:15">
      <c r="A67" s="466"/>
      <c r="B67" s="181" t="s">
        <v>66</v>
      </c>
      <c r="C67" s="182">
        <v>76</v>
      </c>
      <c r="D67" s="200">
        <f t="shared" si="6"/>
        <v>0.11987381703470032</v>
      </c>
      <c r="E67" s="206">
        <v>377</v>
      </c>
      <c r="F67" s="200">
        <f t="shared" si="7"/>
        <v>0.59463722397476337</v>
      </c>
      <c r="G67" s="206">
        <v>21</v>
      </c>
      <c r="H67" s="200">
        <f t="shared" si="8"/>
        <v>3.3123028391167195E-2</v>
      </c>
      <c r="I67" s="206">
        <v>7</v>
      </c>
      <c r="J67" s="200">
        <f t="shared" si="9"/>
        <v>1.1041009463722398E-2</v>
      </c>
      <c r="K67" s="206">
        <v>147</v>
      </c>
      <c r="L67" s="200">
        <f t="shared" si="10"/>
        <v>0.23186119873817035</v>
      </c>
      <c r="M67" s="206">
        <v>6</v>
      </c>
      <c r="N67" s="200">
        <f t="shared" si="11"/>
        <v>9.4637223974763408E-3</v>
      </c>
      <c r="O67" s="203">
        <f t="shared" si="12"/>
        <v>634</v>
      </c>
    </row>
    <row r="68" spans="1:15">
      <c r="A68" s="486" t="s">
        <v>620</v>
      </c>
      <c r="B68" s="487"/>
      <c r="C68" s="201">
        <f>SUM(C69:C73)</f>
        <v>1838</v>
      </c>
      <c r="D68" s="198">
        <f t="shared" si="6"/>
        <v>0.61144377910844971</v>
      </c>
      <c r="E68" s="201">
        <f t="shared" ref="E68:M68" si="20">SUM(E69:E73)</f>
        <v>333</v>
      </c>
      <c r="F68" s="198">
        <f t="shared" si="7"/>
        <v>0.11077844311377245</v>
      </c>
      <c r="G68" s="201">
        <f t="shared" si="20"/>
        <v>488</v>
      </c>
      <c r="H68" s="198">
        <f t="shared" si="8"/>
        <v>0.16234198270126413</v>
      </c>
      <c r="I68" s="201">
        <f t="shared" si="20"/>
        <v>199</v>
      </c>
      <c r="J68" s="198">
        <f t="shared" si="9"/>
        <v>6.6200931470392549E-2</v>
      </c>
      <c r="K68" s="201">
        <f>SUM(K69:K73)</f>
        <v>122</v>
      </c>
      <c r="L68" s="198">
        <f t="shared" si="10"/>
        <v>4.0585495675316031E-2</v>
      </c>
      <c r="M68" s="201">
        <f t="shared" si="20"/>
        <v>26</v>
      </c>
      <c r="N68" s="198">
        <f t="shared" si="11"/>
        <v>8.6493679308050561E-3</v>
      </c>
      <c r="O68" s="194">
        <f t="shared" si="12"/>
        <v>3006</v>
      </c>
    </row>
    <row r="69" spans="1:15">
      <c r="A69" s="466" t="s">
        <v>636</v>
      </c>
      <c r="B69" s="175" t="s">
        <v>453</v>
      </c>
      <c r="C69" s="176">
        <v>294</v>
      </c>
      <c r="D69" s="200">
        <f t="shared" si="6"/>
        <v>0.64757709251101325</v>
      </c>
      <c r="E69" s="199">
        <v>49</v>
      </c>
      <c r="F69" s="200">
        <f t="shared" si="7"/>
        <v>0.10792951541850221</v>
      </c>
      <c r="G69" s="199">
        <v>55</v>
      </c>
      <c r="H69" s="200">
        <f t="shared" si="8"/>
        <v>0.1211453744493392</v>
      </c>
      <c r="I69" s="199">
        <v>34</v>
      </c>
      <c r="J69" s="200">
        <f t="shared" si="9"/>
        <v>7.4889867841409691E-2</v>
      </c>
      <c r="K69" s="199">
        <v>21</v>
      </c>
      <c r="L69" s="200">
        <f t="shared" si="10"/>
        <v>4.6255506607929514E-2</v>
      </c>
      <c r="M69" s="199">
        <v>1</v>
      </c>
      <c r="N69" s="200">
        <f t="shared" si="11"/>
        <v>2.2026431718061676E-3</v>
      </c>
      <c r="O69" s="203">
        <f t="shared" si="12"/>
        <v>454</v>
      </c>
    </row>
    <row r="70" spans="1:15">
      <c r="A70" s="466"/>
      <c r="B70" s="175" t="s">
        <v>454</v>
      </c>
      <c r="C70" s="176">
        <v>352</v>
      </c>
      <c r="D70" s="200">
        <f t="shared" ref="D70:D133" si="21">C70/O70</f>
        <v>0.63652802893309224</v>
      </c>
      <c r="E70" s="199">
        <v>55</v>
      </c>
      <c r="F70" s="200">
        <f t="shared" ref="F70:F133" si="22">E70/O70</f>
        <v>9.9457504520795659E-2</v>
      </c>
      <c r="G70" s="199">
        <v>87</v>
      </c>
      <c r="H70" s="200">
        <f t="shared" ref="H70:H133" si="23">G70/O70</f>
        <v>0.15732368896925858</v>
      </c>
      <c r="I70" s="199">
        <v>36</v>
      </c>
      <c r="J70" s="200">
        <f t="shared" ref="J70:J133" si="24">I70/O70</f>
        <v>6.50994575045208E-2</v>
      </c>
      <c r="K70" s="199">
        <v>19</v>
      </c>
      <c r="L70" s="200">
        <f t="shared" ref="L70:L133" si="25">K70/O70</f>
        <v>3.4358047016274866E-2</v>
      </c>
      <c r="M70" s="199">
        <v>4</v>
      </c>
      <c r="N70" s="200">
        <f t="shared" ref="N70:N133" si="26">M70/O70</f>
        <v>7.2332730560578659E-3</v>
      </c>
      <c r="O70" s="203">
        <f t="shared" ref="O70:O133" si="27">SUM(C70,E70,G70,I70,K70,M70)</f>
        <v>553</v>
      </c>
    </row>
    <row r="71" spans="1:15">
      <c r="A71" s="466"/>
      <c r="B71" s="151" t="s">
        <v>455</v>
      </c>
      <c r="C71" s="176">
        <v>327</v>
      </c>
      <c r="D71" s="200">
        <f t="shared" si="21"/>
        <v>0.62523900573613767</v>
      </c>
      <c r="E71" s="199">
        <v>61</v>
      </c>
      <c r="F71" s="200">
        <f t="shared" si="22"/>
        <v>0.11663479923518165</v>
      </c>
      <c r="G71" s="199">
        <v>79</v>
      </c>
      <c r="H71" s="200">
        <f t="shared" si="23"/>
        <v>0.15105162523900573</v>
      </c>
      <c r="I71" s="199">
        <v>34</v>
      </c>
      <c r="J71" s="200">
        <f t="shared" si="24"/>
        <v>6.5009560229445512E-2</v>
      </c>
      <c r="K71" s="199">
        <v>15</v>
      </c>
      <c r="L71" s="200">
        <f t="shared" si="25"/>
        <v>2.8680688336520075E-2</v>
      </c>
      <c r="M71" s="199">
        <v>7</v>
      </c>
      <c r="N71" s="200">
        <f t="shared" si="26"/>
        <v>1.338432122370937E-2</v>
      </c>
      <c r="O71" s="203">
        <f t="shared" si="27"/>
        <v>523</v>
      </c>
    </row>
    <row r="72" spans="1:15">
      <c r="A72" s="466"/>
      <c r="B72" s="175" t="s">
        <v>456</v>
      </c>
      <c r="C72" s="176">
        <v>455</v>
      </c>
      <c r="D72" s="200">
        <f t="shared" si="21"/>
        <v>0.5803571428571429</v>
      </c>
      <c r="E72" s="199">
        <v>82</v>
      </c>
      <c r="F72" s="200">
        <f t="shared" si="22"/>
        <v>0.10459183673469388</v>
      </c>
      <c r="G72" s="199">
        <v>158</v>
      </c>
      <c r="H72" s="200">
        <f t="shared" si="23"/>
        <v>0.20153061224489796</v>
      </c>
      <c r="I72" s="199">
        <v>53</v>
      </c>
      <c r="J72" s="200">
        <f t="shared" si="24"/>
        <v>6.7602040816326536E-2</v>
      </c>
      <c r="K72" s="199">
        <v>31</v>
      </c>
      <c r="L72" s="200">
        <f t="shared" si="25"/>
        <v>3.9540816326530615E-2</v>
      </c>
      <c r="M72" s="199">
        <v>5</v>
      </c>
      <c r="N72" s="200">
        <f t="shared" si="26"/>
        <v>6.3775510204081634E-3</v>
      </c>
      <c r="O72" s="203">
        <f t="shared" si="27"/>
        <v>784</v>
      </c>
    </row>
    <row r="73" spans="1:15">
      <c r="A73" s="466"/>
      <c r="B73" s="175" t="s">
        <v>457</v>
      </c>
      <c r="C73" s="176">
        <v>410</v>
      </c>
      <c r="D73" s="200">
        <f t="shared" si="21"/>
        <v>0.59248554913294793</v>
      </c>
      <c r="E73" s="199">
        <v>86</v>
      </c>
      <c r="F73" s="200">
        <f t="shared" si="22"/>
        <v>0.12427745664739884</v>
      </c>
      <c r="G73" s="199">
        <v>109</v>
      </c>
      <c r="H73" s="200">
        <f t="shared" si="23"/>
        <v>0.15751445086705201</v>
      </c>
      <c r="I73" s="199">
        <v>42</v>
      </c>
      <c r="J73" s="200">
        <f t="shared" si="24"/>
        <v>6.0693641618497107E-2</v>
      </c>
      <c r="K73" s="199">
        <v>36</v>
      </c>
      <c r="L73" s="200">
        <f t="shared" si="25"/>
        <v>5.2023121387283239E-2</v>
      </c>
      <c r="M73" s="199">
        <v>9</v>
      </c>
      <c r="N73" s="200">
        <f t="shared" si="26"/>
        <v>1.300578034682081E-2</v>
      </c>
      <c r="O73" s="203">
        <f t="shared" si="27"/>
        <v>692</v>
      </c>
    </row>
    <row r="74" spans="1:15">
      <c r="A74" s="472" t="s">
        <v>621</v>
      </c>
      <c r="B74" s="473"/>
      <c r="C74" s="196">
        <f>SUM(C75:C79)</f>
        <v>1695</v>
      </c>
      <c r="D74" s="198">
        <f t="shared" si="21"/>
        <v>0.58915537017726793</v>
      </c>
      <c r="E74" s="196">
        <f t="shared" ref="E74:M74" si="28">SUM(E75:E79)</f>
        <v>384</v>
      </c>
      <c r="F74" s="198">
        <f t="shared" si="22"/>
        <v>0.13347236704900939</v>
      </c>
      <c r="G74" s="196">
        <f t="shared" si="28"/>
        <v>402</v>
      </c>
      <c r="H74" s="198">
        <f t="shared" si="23"/>
        <v>0.1397288842544317</v>
      </c>
      <c r="I74" s="196">
        <f t="shared" si="28"/>
        <v>244</v>
      </c>
      <c r="J74" s="198">
        <f t="shared" si="24"/>
        <v>8.4810566562391373E-2</v>
      </c>
      <c r="K74" s="196">
        <f>SUM(K75:K79)</f>
        <v>136</v>
      </c>
      <c r="L74" s="198">
        <f t="shared" si="25"/>
        <v>4.7271463329857488E-2</v>
      </c>
      <c r="M74" s="196">
        <f t="shared" si="28"/>
        <v>16</v>
      </c>
      <c r="N74" s="198">
        <f t="shared" si="26"/>
        <v>5.5613486270420578E-3</v>
      </c>
      <c r="O74" s="194">
        <f t="shared" si="27"/>
        <v>2877</v>
      </c>
    </row>
    <row r="75" spans="1:15">
      <c r="A75" s="466" t="s">
        <v>637</v>
      </c>
      <c r="B75" s="183" t="s">
        <v>44</v>
      </c>
      <c r="C75" s="176">
        <v>361</v>
      </c>
      <c r="D75" s="200">
        <f t="shared" si="21"/>
        <v>0.57392686804451509</v>
      </c>
      <c r="E75" s="199">
        <v>75</v>
      </c>
      <c r="F75" s="200">
        <f t="shared" si="22"/>
        <v>0.1192368839427663</v>
      </c>
      <c r="G75" s="199">
        <v>103</v>
      </c>
      <c r="H75" s="200">
        <f t="shared" si="23"/>
        <v>0.16375198728139906</v>
      </c>
      <c r="I75" s="199">
        <v>52</v>
      </c>
      <c r="J75" s="200">
        <f t="shared" si="24"/>
        <v>8.2670906200317959E-2</v>
      </c>
      <c r="K75" s="199">
        <v>34</v>
      </c>
      <c r="L75" s="200">
        <f t="shared" si="25"/>
        <v>5.4054054054054057E-2</v>
      </c>
      <c r="M75" s="199">
        <v>4</v>
      </c>
      <c r="N75" s="200">
        <f t="shared" si="26"/>
        <v>6.3593004769475362E-3</v>
      </c>
      <c r="O75" s="203">
        <f t="shared" si="27"/>
        <v>629</v>
      </c>
    </row>
    <row r="76" spans="1:15">
      <c r="A76" s="466"/>
      <c r="B76" s="183" t="s">
        <v>42</v>
      </c>
      <c r="C76" s="176">
        <v>358</v>
      </c>
      <c r="D76" s="200">
        <f t="shared" si="21"/>
        <v>0.5897858319604613</v>
      </c>
      <c r="E76" s="199">
        <v>77</v>
      </c>
      <c r="F76" s="200">
        <f t="shared" si="22"/>
        <v>0.12685337726523888</v>
      </c>
      <c r="G76" s="199">
        <v>87</v>
      </c>
      <c r="H76" s="200">
        <f t="shared" si="23"/>
        <v>0.14332784184514002</v>
      </c>
      <c r="I76" s="199">
        <v>52</v>
      </c>
      <c r="J76" s="200">
        <f t="shared" si="24"/>
        <v>8.5667215815486003E-2</v>
      </c>
      <c r="K76" s="199">
        <v>29</v>
      </c>
      <c r="L76" s="200">
        <f t="shared" si="25"/>
        <v>4.7775947281713346E-2</v>
      </c>
      <c r="M76" s="199">
        <v>4</v>
      </c>
      <c r="N76" s="200">
        <f t="shared" si="26"/>
        <v>6.5897858319604614E-3</v>
      </c>
      <c r="O76" s="203">
        <f t="shared" si="27"/>
        <v>607</v>
      </c>
    </row>
    <row r="77" spans="1:15">
      <c r="A77" s="466"/>
      <c r="B77" s="183" t="s">
        <v>43</v>
      </c>
      <c r="C77" s="176">
        <v>396</v>
      </c>
      <c r="D77" s="200">
        <f t="shared" si="21"/>
        <v>0.58666666666666667</v>
      </c>
      <c r="E77" s="199">
        <v>88</v>
      </c>
      <c r="F77" s="200">
        <f t="shared" si="22"/>
        <v>0.13037037037037036</v>
      </c>
      <c r="G77" s="199">
        <v>91</v>
      </c>
      <c r="H77" s="200">
        <f t="shared" si="23"/>
        <v>0.1348148148148148</v>
      </c>
      <c r="I77" s="199">
        <v>64</v>
      </c>
      <c r="J77" s="200">
        <f t="shared" si="24"/>
        <v>9.481481481481481E-2</v>
      </c>
      <c r="K77" s="199">
        <v>32</v>
      </c>
      <c r="L77" s="200">
        <f t="shared" si="25"/>
        <v>4.7407407407407405E-2</v>
      </c>
      <c r="M77" s="199">
        <v>4</v>
      </c>
      <c r="N77" s="200">
        <f t="shared" si="26"/>
        <v>5.9259259259259256E-3</v>
      </c>
      <c r="O77" s="203">
        <f t="shared" si="27"/>
        <v>675</v>
      </c>
    </row>
    <row r="78" spans="1:15">
      <c r="A78" s="466"/>
      <c r="B78" s="183" t="s">
        <v>70</v>
      </c>
      <c r="C78" s="176">
        <v>308</v>
      </c>
      <c r="D78" s="200">
        <f t="shared" si="21"/>
        <v>0.60869565217391308</v>
      </c>
      <c r="E78" s="199">
        <v>81</v>
      </c>
      <c r="F78" s="200">
        <f t="shared" si="22"/>
        <v>0.1600790513833992</v>
      </c>
      <c r="G78" s="199">
        <v>56</v>
      </c>
      <c r="H78" s="200">
        <f t="shared" si="23"/>
        <v>0.11067193675889328</v>
      </c>
      <c r="I78" s="199">
        <v>38</v>
      </c>
      <c r="J78" s="200">
        <f t="shared" si="24"/>
        <v>7.5098814229249009E-2</v>
      </c>
      <c r="K78" s="199">
        <v>22</v>
      </c>
      <c r="L78" s="200">
        <f t="shared" si="25"/>
        <v>4.3478260869565216E-2</v>
      </c>
      <c r="M78" s="199">
        <v>1</v>
      </c>
      <c r="N78" s="200">
        <f t="shared" si="26"/>
        <v>1.976284584980237E-3</v>
      </c>
      <c r="O78" s="203">
        <f t="shared" si="27"/>
        <v>506</v>
      </c>
    </row>
    <row r="79" spans="1:15">
      <c r="A79" s="466"/>
      <c r="B79" s="183" t="s">
        <v>71</v>
      </c>
      <c r="C79" s="176">
        <v>272</v>
      </c>
      <c r="D79" s="200">
        <f t="shared" si="21"/>
        <v>0.59130434782608698</v>
      </c>
      <c r="E79" s="199">
        <v>63</v>
      </c>
      <c r="F79" s="200">
        <f t="shared" si="22"/>
        <v>0.13695652173913042</v>
      </c>
      <c r="G79" s="199">
        <v>65</v>
      </c>
      <c r="H79" s="200">
        <f t="shared" si="23"/>
        <v>0.14130434782608695</v>
      </c>
      <c r="I79" s="199">
        <v>38</v>
      </c>
      <c r="J79" s="200">
        <f t="shared" si="24"/>
        <v>8.2608695652173908E-2</v>
      </c>
      <c r="K79" s="199">
        <v>19</v>
      </c>
      <c r="L79" s="200">
        <f t="shared" si="25"/>
        <v>4.1304347826086954E-2</v>
      </c>
      <c r="M79" s="199">
        <v>3</v>
      </c>
      <c r="N79" s="200">
        <f t="shared" si="26"/>
        <v>6.5217391304347823E-3</v>
      </c>
      <c r="O79" s="203">
        <f t="shared" si="27"/>
        <v>460</v>
      </c>
    </row>
    <row r="80" spans="1:15">
      <c r="A80" s="488" t="s">
        <v>622</v>
      </c>
      <c r="B80" s="489"/>
      <c r="C80" s="196">
        <f>SUM(C81:C85)</f>
        <v>1487</v>
      </c>
      <c r="D80" s="198">
        <f t="shared" si="21"/>
        <v>0.61624533775383339</v>
      </c>
      <c r="E80" s="196">
        <f t="shared" ref="E80:M80" si="29">SUM(E81:E85)</f>
        <v>339</v>
      </c>
      <c r="F80" s="198">
        <f t="shared" si="22"/>
        <v>0.14048901782014089</v>
      </c>
      <c r="G80" s="196">
        <f t="shared" si="29"/>
        <v>263</v>
      </c>
      <c r="H80" s="198">
        <f t="shared" si="23"/>
        <v>0.10899295482801492</v>
      </c>
      <c r="I80" s="196">
        <f t="shared" si="29"/>
        <v>159</v>
      </c>
      <c r="J80" s="198">
        <f t="shared" si="24"/>
        <v>6.5893079154579356E-2</v>
      </c>
      <c r="K80" s="196">
        <f>SUM(K81:K85)</f>
        <v>100</v>
      </c>
      <c r="L80" s="198">
        <f t="shared" si="25"/>
        <v>4.1442188147534191E-2</v>
      </c>
      <c r="M80" s="196">
        <f t="shared" si="29"/>
        <v>65</v>
      </c>
      <c r="N80" s="198">
        <f t="shared" si="26"/>
        <v>2.6937422295897222E-2</v>
      </c>
      <c r="O80" s="194">
        <f t="shared" si="27"/>
        <v>2413</v>
      </c>
    </row>
    <row r="81" spans="1:15">
      <c r="A81" s="466" t="s">
        <v>638</v>
      </c>
      <c r="B81" s="183" t="s">
        <v>458</v>
      </c>
      <c r="C81" s="176">
        <v>282</v>
      </c>
      <c r="D81" s="200">
        <f t="shared" si="21"/>
        <v>0.62251655629139069</v>
      </c>
      <c r="E81" s="178">
        <v>60</v>
      </c>
      <c r="F81" s="200">
        <f t="shared" si="22"/>
        <v>0.13245033112582782</v>
      </c>
      <c r="G81" s="178">
        <v>62</v>
      </c>
      <c r="H81" s="200">
        <f t="shared" si="23"/>
        <v>0.13686534216335541</v>
      </c>
      <c r="I81" s="199">
        <v>27</v>
      </c>
      <c r="J81" s="200">
        <f t="shared" si="24"/>
        <v>5.9602649006622516E-2</v>
      </c>
      <c r="K81" s="178">
        <v>20</v>
      </c>
      <c r="L81" s="200">
        <f t="shared" si="25"/>
        <v>4.4150110375275942E-2</v>
      </c>
      <c r="M81" s="178">
        <v>2</v>
      </c>
      <c r="N81" s="200">
        <f t="shared" si="26"/>
        <v>4.4150110375275938E-3</v>
      </c>
      <c r="O81" s="203">
        <f t="shared" si="27"/>
        <v>453</v>
      </c>
    </row>
    <row r="82" spans="1:15" ht="16.5" customHeight="1">
      <c r="A82" s="466"/>
      <c r="B82" s="180" t="s">
        <v>48</v>
      </c>
      <c r="C82" s="176">
        <v>324</v>
      </c>
      <c r="D82" s="200">
        <f t="shared" si="21"/>
        <v>0.64413518886679921</v>
      </c>
      <c r="E82" s="178">
        <v>63</v>
      </c>
      <c r="F82" s="200">
        <f t="shared" si="22"/>
        <v>0.12524850894632206</v>
      </c>
      <c r="G82" s="178">
        <v>61</v>
      </c>
      <c r="H82" s="200">
        <f t="shared" si="23"/>
        <v>0.12127236580516898</v>
      </c>
      <c r="I82" s="199">
        <v>35</v>
      </c>
      <c r="J82" s="200">
        <f t="shared" si="24"/>
        <v>6.9582504970178927E-2</v>
      </c>
      <c r="K82" s="178">
        <v>18</v>
      </c>
      <c r="L82" s="200">
        <f t="shared" si="25"/>
        <v>3.5785288270377733E-2</v>
      </c>
      <c r="M82" s="178">
        <v>2</v>
      </c>
      <c r="N82" s="200">
        <f t="shared" si="26"/>
        <v>3.9761431411530811E-3</v>
      </c>
      <c r="O82" s="203">
        <f t="shared" si="27"/>
        <v>503</v>
      </c>
    </row>
    <row r="83" spans="1:15">
      <c r="A83" s="466"/>
      <c r="B83" s="180" t="s">
        <v>44</v>
      </c>
      <c r="C83" s="176">
        <v>281</v>
      </c>
      <c r="D83" s="200">
        <f t="shared" si="21"/>
        <v>0.67710843373493979</v>
      </c>
      <c r="E83" s="178">
        <v>46</v>
      </c>
      <c r="F83" s="200">
        <f t="shared" si="22"/>
        <v>0.1108433734939759</v>
      </c>
      <c r="G83" s="178">
        <v>45</v>
      </c>
      <c r="H83" s="200">
        <f t="shared" si="23"/>
        <v>0.10843373493975904</v>
      </c>
      <c r="I83" s="199">
        <v>25</v>
      </c>
      <c r="J83" s="200">
        <f t="shared" si="24"/>
        <v>6.0240963855421686E-2</v>
      </c>
      <c r="K83" s="178">
        <v>16</v>
      </c>
      <c r="L83" s="200">
        <f t="shared" si="25"/>
        <v>3.8554216867469883E-2</v>
      </c>
      <c r="M83" s="178">
        <v>2</v>
      </c>
      <c r="N83" s="200">
        <f t="shared" si="26"/>
        <v>4.8192771084337354E-3</v>
      </c>
      <c r="O83" s="203">
        <f t="shared" si="27"/>
        <v>415</v>
      </c>
    </row>
    <row r="84" spans="1:15">
      <c r="A84" s="466"/>
      <c r="B84" s="180" t="s">
        <v>49</v>
      </c>
      <c r="C84" s="176">
        <v>246</v>
      </c>
      <c r="D84" s="200">
        <f t="shared" si="21"/>
        <v>0.63239074550128538</v>
      </c>
      <c r="E84" s="178">
        <v>58</v>
      </c>
      <c r="F84" s="200">
        <f t="shared" si="22"/>
        <v>0.14910025706940874</v>
      </c>
      <c r="G84" s="178">
        <v>36</v>
      </c>
      <c r="H84" s="200">
        <f t="shared" si="23"/>
        <v>9.2544987146529561E-2</v>
      </c>
      <c r="I84" s="199">
        <v>26</v>
      </c>
      <c r="J84" s="200">
        <f t="shared" si="24"/>
        <v>6.6838046272493568E-2</v>
      </c>
      <c r="K84" s="178">
        <v>13</v>
      </c>
      <c r="L84" s="200">
        <f t="shared" si="25"/>
        <v>3.3419023136246784E-2</v>
      </c>
      <c r="M84" s="178">
        <v>10</v>
      </c>
      <c r="N84" s="200">
        <f t="shared" si="26"/>
        <v>2.570694087403599E-2</v>
      </c>
      <c r="O84" s="203">
        <f t="shared" si="27"/>
        <v>389</v>
      </c>
    </row>
    <row r="85" spans="1:15">
      <c r="A85" s="466"/>
      <c r="B85" s="184" t="s">
        <v>73</v>
      </c>
      <c r="C85" s="176">
        <v>354</v>
      </c>
      <c r="D85" s="200">
        <f t="shared" si="21"/>
        <v>0.54211332312404292</v>
      </c>
      <c r="E85" s="178">
        <v>112</v>
      </c>
      <c r="F85" s="200">
        <f t="shared" si="22"/>
        <v>0.17151607963246554</v>
      </c>
      <c r="G85" s="178">
        <v>59</v>
      </c>
      <c r="H85" s="200">
        <f t="shared" si="23"/>
        <v>9.0352220520673807E-2</v>
      </c>
      <c r="I85" s="199">
        <v>46</v>
      </c>
      <c r="J85" s="200">
        <f t="shared" si="24"/>
        <v>7.0444104134762639E-2</v>
      </c>
      <c r="K85" s="178">
        <v>33</v>
      </c>
      <c r="L85" s="200">
        <f t="shared" si="25"/>
        <v>5.0535987748851458E-2</v>
      </c>
      <c r="M85" s="178">
        <v>49</v>
      </c>
      <c r="N85" s="200">
        <f t="shared" si="26"/>
        <v>7.5038284839203676E-2</v>
      </c>
      <c r="O85" s="203">
        <f t="shared" si="27"/>
        <v>653</v>
      </c>
    </row>
    <row r="86" spans="1:15">
      <c r="A86" s="474" t="s">
        <v>623</v>
      </c>
      <c r="B86" s="475"/>
      <c r="C86" s="196">
        <f>SUM(C87:C117)</f>
        <v>15834.5</v>
      </c>
      <c r="D86" s="198">
        <f t="shared" si="21"/>
        <v>0.58676721262877052</v>
      </c>
      <c r="E86" s="196">
        <f t="shared" ref="E86:M86" si="30">SUM(E87:E117)</f>
        <v>5090</v>
      </c>
      <c r="F86" s="198">
        <f t="shared" si="22"/>
        <v>0.18861631957311198</v>
      </c>
      <c r="G86" s="196">
        <f t="shared" si="30"/>
        <v>2681.5</v>
      </c>
      <c r="H86" s="198">
        <f t="shared" si="23"/>
        <v>9.9366338101237683E-2</v>
      </c>
      <c r="I86" s="196">
        <f t="shared" si="30"/>
        <v>1535</v>
      </c>
      <c r="J86" s="198">
        <f t="shared" si="24"/>
        <v>5.6881345883050473E-2</v>
      </c>
      <c r="K86" s="196">
        <f>SUM(K87:K117)</f>
        <v>982</v>
      </c>
      <c r="L86" s="198">
        <f t="shared" si="25"/>
        <v>3.6389238864596454E-2</v>
      </c>
      <c r="M86" s="196">
        <f t="shared" si="30"/>
        <v>863</v>
      </c>
      <c r="N86" s="198">
        <f t="shared" si="26"/>
        <v>3.1979544949232934E-2</v>
      </c>
      <c r="O86" s="194">
        <f t="shared" si="27"/>
        <v>26986</v>
      </c>
    </row>
    <row r="87" spans="1:15">
      <c r="A87" s="466" t="s">
        <v>459</v>
      </c>
      <c r="B87" s="151" t="s">
        <v>460</v>
      </c>
      <c r="C87" s="176">
        <v>1216.5</v>
      </c>
      <c r="D87" s="200">
        <f t="shared" si="21"/>
        <v>0.60824999999999996</v>
      </c>
      <c r="E87" s="199">
        <v>375</v>
      </c>
      <c r="F87" s="200">
        <f t="shared" si="22"/>
        <v>0.1875</v>
      </c>
      <c r="G87" s="199">
        <v>209.5</v>
      </c>
      <c r="H87" s="200">
        <f t="shared" si="23"/>
        <v>0.10475</v>
      </c>
      <c r="I87" s="199">
        <v>114</v>
      </c>
      <c r="J87" s="200">
        <f t="shared" si="24"/>
        <v>5.7000000000000002E-2</v>
      </c>
      <c r="K87" s="199">
        <v>65</v>
      </c>
      <c r="L87" s="200">
        <f t="shared" si="25"/>
        <v>3.2500000000000001E-2</v>
      </c>
      <c r="M87" s="199">
        <v>20</v>
      </c>
      <c r="N87" s="200">
        <f t="shared" si="26"/>
        <v>0.01</v>
      </c>
      <c r="O87" s="203">
        <f t="shared" si="27"/>
        <v>2000</v>
      </c>
    </row>
    <row r="88" spans="1:15">
      <c r="A88" s="466"/>
      <c r="B88" s="151" t="s">
        <v>461</v>
      </c>
      <c r="C88" s="176">
        <v>1135</v>
      </c>
      <c r="D88" s="200">
        <f t="shared" si="21"/>
        <v>0.60890557939914158</v>
      </c>
      <c r="E88" s="199">
        <v>304</v>
      </c>
      <c r="F88" s="200">
        <f t="shared" si="22"/>
        <v>0.1630901287553648</v>
      </c>
      <c r="G88" s="199">
        <v>217</v>
      </c>
      <c r="H88" s="200">
        <f t="shared" si="23"/>
        <v>0.11641630901287553</v>
      </c>
      <c r="I88" s="199">
        <v>130</v>
      </c>
      <c r="J88" s="200">
        <f t="shared" si="24"/>
        <v>6.974248927038626E-2</v>
      </c>
      <c r="K88" s="199">
        <v>65</v>
      </c>
      <c r="L88" s="200">
        <f t="shared" si="25"/>
        <v>3.487124463519313E-2</v>
      </c>
      <c r="M88" s="199">
        <v>13</v>
      </c>
      <c r="N88" s="200">
        <f t="shared" si="26"/>
        <v>6.974248927038627E-3</v>
      </c>
      <c r="O88" s="203">
        <f t="shared" si="27"/>
        <v>1864</v>
      </c>
    </row>
    <row r="89" spans="1:15">
      <c r="A89" s="466"/>
      <c r="B89" s="177" t="s">
        <v>462</v>
      </c>
      <c r="C89" s="176">
        <v>1000.5</v>
      </c>
      <c r="D89" s="200">
        <f t="shared" si="21"/>
        <v>0.60489721886336156</v>
      </c>
      <c r="E89" s="199">
        <v>274</v>
      </c>
      <c r="F89" s="200">
        <f t="shared" si="22"/>
        <v>0.16565900846432891</v>
      </c>
      <c r="G89" s="199">
        <v>180.5</v>
      </c>
      <c r="H89" s="200">
        <f t="shared" si="23"/>
        <v>0.10912938331318017</v>
      </c>
      <c r="I89" s="199">
        <v>112</v>
      </c>
      <c r="J89" s="200">
        <f t="shared" si="24"/>
        <v>6.7714631197097946E-2</v>
      </c>
      <c r="K89" s="199">
        <v>73</v>
      </c>
      <c r="L89" s="200">
        <f t="shared" si="25"/>
        <v>4.4135429262394194E-2</v>
      </c>
      <c r="M89" s="199">
        <v>14</v>
      </c>
      <c r="N89" s="200">
        <f t="shared" si="26"/>
        <v>8.4643288996372433E-3</v>
      </c>
      <c r="O89" s="203">
        <f t="shared" si="27"/>
        <v>1654</v>
      </c>
    </row>
    <row r="90" spans="1:15">
      <c r="A90" s="466"/>
      <c r="B90" s="177" t="s">
        <v>463</v>
      </c>
      <c r="C90" s="176">
        <v>767</v>
      </c>
      <c r="D90" s="200">
        <f t="shared" si="21"/>
        <v>0.63916666666666666</v>
      </c>
      <c r="E90" s="199">
        <v>193</v>
      </c>
      <c r="F90" s="200">
        <f t="shared" si="22"/>
        <v>0.16083333333333333</v>
      </c>
      <c r="G90" s="199">
        <v>115</v>
      </c>
      <c r="H90" s="200">
        <f t="shared" si="23"/>
        <v>9.583333333333334E-2</v>
      </c>
      <c r="I90" s="199">
        <v>73</v>
      </c>
      <c r="J90" s="200">
        <f t="shared" si="24"/>
        <v>6.0833333333333336E-2</v>
      </c>
      <c r="K90" s="199">
        <v>47</v>
      </c>
      <c r="L90" s="200">
        <f t="shared" si="25"/>
        <v>3.9166666666666669E-2</v>
      </c>
      <c r="M90" s="199">
        <v>5</v>
      </c>
      <c r="N90" s="200">
        <f t="shared" si="26"/>
        <v>4.1666666666666666E-3</v>
      </c>
      <c r="O90" s="203">
        <f t="shared" si="27"/>
        <v>1200</v>
      </c>
    </row>
    <row r="91" spans="1:15">
      <c r="A91" s="466"/>
      <c r="B91" s="177" t="s">
        <v>464</v>
      </c>
      <c r="C91" s="176">
        <v>783</v>
      </c>
      <c r="D91" s="200">
        <f t="shared" si="21"/>
        <v>0.60463320463320458</v>
      </c>
      <c r="E91" s="199">
        <v>220</v>
      </c>
      <c r="F91" s="200">
        <f t="shared" si="22"/>
        <v>0.16988416988416988</v>
      </c>
      <c r="G91" s="199">
        <v>135</v>
      </c>
      <c r="H91" s="200">
        <f t="shared" si="23"/>
        <v>0.10424710424710425</v>
      </c>
      <c r="I91" s="199">
        <v>86</v>
      </c>
      <c r="J91" s="200">
        <f t="shared" si="24"/>
        <v>6.6409266409266407E-2</v>
      </c>
      <c r="K91" s="199">
        <v>50</v>
      </c>
      <c r="L91" s="200">
        <f t="shared" si="25"/>
        <v>3.8610038610038609E-2</v>
      </c>
      <c r="M91" s="199">
        <v>21</v>
      </c>
      <c r="N91" s="200">
        <f t="shared" si="26"/>
        <v>1.6216216216216217E-2</v>
      </c>
      <c r="O91" s="203">
        <f t="shared" si="27"/>
        <v>1295</v>
      </c>
    </row>
    <row r="92" spans="1:15">
      <c r="A92" s="466"/>
      <c r="B92" s="177" t="s">
        <v>465</v>
      </c>
      <c r="C92" s="176">
        <v>844</v>
      </c>
      <c r="D92" s="200">
        <f t="shared" si="21"/>
        <v>0.53826530612244894</v>
      </c>
      <c r="E92" s="199">
        <v>354</v>
      </c>
      <c r="F92" s="200">
        <f t="shared" si="22"/>
        <v>0.22576530612244897</v>
      </c>
      <c r="G92" s="199">
        <v>152</v>
      </c>
      <c r="H92" s="200">
        <f t="shared" si="23"/>
        <v>9.6938775510204078E-2</v>
      </c>
      <c r="I92" s="199">
        <v>98</v>
      </c>
      <c r="J92" s="200">
        <f t="shared" si="24"/>
        <v>6.25E-2</v>
      </c>
      <c r="K92" s="199">
        <v>48</v>
      </c>
      <c r="L92" s="200">
        <f t="shared" si="25"/>
        <v>3.0612244897959183E-2</v>
      </c>
      <c r="M92" s="199">
        <v>72</v>
      </c>
      <c r="N92" s="200">
        <f t="shared" si="26"/>
        <v>4.5918367346938778E-2</v>
      </c>
      <c r="O92" s="203">
        <f t="shared" si="27"/>
        <v>1568</v>
      </c>
    </row>
    <row r="93" spans="1:15">
      <c r="A93" s="466"/>
      <c r="B93" s="177" t="s">
        <v>466</v>
      </c>
      <c r="C93" s="176">
        <v>728</v>
      </c>
      <c r="D93" s="200">
        <f t="shared" si="21"/>
        <v>0.61176470588235299</v>
      </c>
      <c r="E93" s="199">
        <v>212</v>
      </c>
      <c r="F93" s="200">
        <f t="shared" si="22"/>
        <v>0.17815126050420169</v>
      </c>
      <c r="G93" s="199">
        <v>97</v>
      </c>
      <c r="H93" s="200">
        <f t="shared" si="23"/>
        <v>8.1512605042016809E-2</v>
      </c>
      <c r="I93" s="199">
        <v>53</v>
      </c>
      <c r="J93" s="200">
        <f t="shared" si="24"/>
        <v>4.4537815126050422E-2</v>
      </c>
      <c r="K93" s="199">
        <v>55</v>
      </c>
      <c r="L93" s="200">
        <f t="shared" si="25"/>
        <v>4.6218487394957986E-2</v>
      </c>
      <c r="M93" s="199">
        <v>45</v>
      </c>
      <c r="N93" s="200">
        <f t="shared" si="26"/>
        <v>3.7815126050420166E-2</v>
      </c>
      <c r="O93" s="203">
        <f t="shared" si="27"/>
        <v>1190</v>
      </c>
    </row>
    <row r="94" spans="1:15">
      <c r="A94" s="466"/>
      <c r="B94" s="177" t="s">
        <v>467</v>
      </c>
      <c r="C94" s="176">
        <v>447</v>
      </c>
      <c r="D94" s="200">
        <f t="shared" si="21"/>
        <v>0.64040114613180521</v>
      </c>
      <c r="E94" s="199">
        <v>105</v>
      </c>
      <c r="F94" s="200">
        <f t="shared" si="22"/>
        <v>0.1504297994269341</v>
      </c>
      <c r="G94" s="199">
        <v>75</v>
      </c>
      <c r="H94" s="200">
        <f t="shared" si="23"/>
        <v>0.10744985673352435</v>
      </c>
      <c r="I94" s="199">
        <v>39</v>
      </c>
      <c r="J94" s="200">
        <f t="shared" si="24"/>
        <v>5.5873925501432664E-2</v>
      </c>
      <c r="K94" s="199">
        <v>26</v>
      </c>
      <c r="L94" s="200">
        <f t="shared" si="25"/>
        <v>3.7249283667621778E-2</v>
      </c>
      <c r="M94" s="199">
        <v>6</v>
      </c>
      <c r="N94" s="200">
        <f t="shared" si="26"/>
        <v>8.5959885386819486E-3</v>
      </c>
      <c r="O94" s="203">
        <f t="shared" si="27"/>
        <v>698</v>
      </c>
    </row>
    <row r="95" spans="1:15">
      <c r="A95" s="466"/>
      <c r="B95" s="177" t="s">
        <v>468</v>
      </c>
      <c r="C95" s="176">
        <v>532</v>
      </c>
      <c r="D95" s="200">
        <f t="shared" si="21"/>
        <v>0.64484848484848489</v>
      </c>
      <c r="E95" s="199">
        <v>126</v>
      </c>
      <c r="F95" s="200">
        <f t="shared" si="22"/>
        <v>0.15272727272727274</v>
      </c>
      <c r="G95" s="199">
        <v>90</v>
      </c>
      <c r="H95" s="200">
        <f t="shared" si="23"/>
        <v>0.10909090909090909</v>
      </c>
      <c r="I95" s="199">
        <v>38</v>
      </c>
      <c r="J95" s="200">
        <f t="shared" si="24"/>
        <v>4.6060606060606059E-2</v>
      </c>
      <c r="K95" s="199">
        <v>26</v>
      </c>
      <c r="L95" s="200">
        <f t="shared" si="25"/>
        <v>3.1515151515151517E-2</v>
      </c>
      <c r="M95" s="199">
        <v>13</v>
      </c>
      <c r="N95" s="200">
        <f t="shared" si="26"/>
        <v>1.5757575757575758E-2</v>
      </c>
      <c r="O95" s="203">
        <f t="shared" si="27"/>
        <v>825</v>
      </c>
    </row>
    <row r="96" spans="1:15">
      <c r="A96" s="466"/>
      <c r="B96" s="177" t="s">
        <v>469</v>
      </c>
      <c r="C96" s="176">
        <v>486</v>
      </c>
      <c r="D96" s="200">
        <f t="shared" si="21"/>
        <v>0.76535433070866143</v>
      </c>
      <c r="E96" s="199">
        <v>51</v>
      </c>
      <c r="F96" s="200">
        <f t="shared" si="22"/>
        <v>8.0314960629921259E-2</v>
      </c>
      <c r="G96" s="199">
        <v>44</v>
      </c>
      <c r="H96" s="200">
        <f t="shared" si="23"/>
        <v>6.9291338582677164E-2</v>
      </c>
      <c r="I96" s="199">
        <v>25</v>
      </c>
      <c r="J96" s="200">
        <f t="shared" si="24"/>
        <v>3.937007874015748E-2</v>
      </c>
      <c r="K96" s="199">
        <v>25</v>
      </c>
      <c r="L96" s="200">
        <f t="shared" si="25"/>
        <v>3.937007874015748E-2</v>
      </c>
      <c r="M96" s="199">
        <v>4</v>
      </c>
      <c r="N96" s="200">
        <f t="shared" si="26"/>
        <v>6.2992125984251968E-3</v>
      </c>
      <c r="O96" s="203">
        <f t="shared" si="27"/>
        <v>635</v>
      </c>
    </row>
    <row r="97" spans="1:15">
      <c r="A97" s="466"/>
      <c r="B97" s="177" t="s">
        <v>470</v>
      </c>
      <c r="C97" s="176">
        <v>668</v>
      </c>
      <c r="D97" s="200">
        <f t="shared" si="21"/>
        <v>0.55527847049044055</v>
      </c>
      <c r="E97" s="199">
        <v>278</v>
      </c>
      <c r="F97" s="200">
        <f t="shared" si="22"/>
        <v>0.23108894430590191</v>
      </c>
      <c r="G97" s="199">
        <v>100</v>
      </c>
      <c r="H97" s="200">
        <f t="shared" si="23"/>
        <v>8.3125519534497094E-2</v>
      </c>
      <c r="I97" s="199">
        <v>64</v>
      </c>
      <c r="J97" s="200">
        <f t="shared" si="24"/>
        <v>5.3200332502078139E-2</v>
      </c>
      <c r="K97" s="199">
        <v>35</v>
      </c>
      <c r="L97" s="200">
        <f t="shared" si="25"/>
        <v>2.9093931837073983E-2</v>
      </c>
      <c r="M97" s="199">
        <v>58</v>
      </c>
      <c r="N97" s="200">
        <f t="shared" si="26"/>
        <v>4.8212801330008312E-2</v>
      </c>
      <c r="O97" s="203">
        <f t="shared" si="27"/>
        <v>1203</v>
      </c>
    </row>
    <row r="98" spans="1:15">
      <c r="A98" s="466"/>
      <c r="B98" s="177" t="s">
        <v>471</v>
      </c>
      <c r="C98" s="176">
        <v>316</v>
      </c>
      <c r="D98" s="200">
        <f t="shared" si="21"/>
        <v>0.49068322981366458</v>
      </c>
      <c r="E98" s="199">
        <v>137</v>
      </c>
      <c r="F98" s="200">
        <f t="shared" si="22"/>
        <v>0.2127329192546584</v>
      </c>
      <c r="G98" s="199">
        <v>56</v>
      </c>
      <c r="H98" s="200">
        <f t="shared" si="23"/>
        <v>8.6956521739130432E-2</v>
      </c>
      <c r="I98" s="199">
        <v>37</v>
      </c>
      <c r="J98" s="200">
        <f t="shared" si="24"/>
        <v>5.745341614906832E-2</v>
      </c>
      <c r="K98" s="199">
        <v>40</v>
      </c>
      <c r="L98" s="200">
        <f t="shared" si="25"/>
        <v>6.2111801242236024E-2</v>
      </c>
      <c r="M98" s="199">
        <v>58</v>
      </c>
      <c r="N98" s="200">
        <f t="shared" si="26"/>
        <v>9.0062111801242239E-2</v>
      </c>
      <c r="O98" s="203">
        <f t="shared" si="27"/>
        <v>644</v>
      </c>
    </row>
    <row r="99" spans="1:15">
      <c r="A99" s="466"/>
      <c r="B99" s="185" t="s">
        <v>472</v>
      </c>
      <c r="C99" s="176">
        <v>341</v>
      </c>
      <c r="D99" s="200">
        <f t="shared" si="21"/>
        <v>0.53448275862068961</v>
      </c>
      <c r="E99" s="199">
        <v>154</v>
      </c>
      <c r="F99" s="200">
        <f t="shared" si="22"/>
        <v>0.2413793103448276</v>
      </c>
      <c r="G99" s="199">
        <v>45</v>
      </c>
      <c r="H99" s="200">
        <f t="shared" si="23"/>
        <v>7.0532915360501561E-2</v>
      </c>
      <c r="I99" s="199">
        <v>39</v>
      </c>
      <c r="J99" s="200">
        <f t="shared" si="24"/>
        <v>6.1128526645768025E-2</v>
      </c>
      <c r="K99" s="199">
        <v>25</v>
      </c>
      <c r="L99" s="200">
        <f t="shared" si="25"/>
        <v>3.918495297805643E-2</v>
      </c>
      <c r="M99" s="199">
        <v>34</v>
      </c>
      <c r="N99" s="200">
        <f t="shared" si="26"/>
        <v>5.329153605015674E-2</v>
      </c>
      <c r="O99" s="203">
        <f t="shared" si="27"/>
        <v>638</v>
      </c>
    </row>
    <row r="100" spans="1:15">
      <c r="A100" s="466"/>
      <c r="B100" s="185" t="s">
        <v>473</v>
      </c>
      <c r="C100" s="176">
        <v>389</v>
      </c>
      <c r="D100" s="200">
        <f t="shared" si="21"/>
        <v>0.56213872832369938</v>
      </c>
      <c r="E100" s="199">
        <v>155</v>
      </c>
      <c r="F100" s="200">
        <f t="shared" si="22"/>
        <v>0.22398843930635839</v>
      </c>
      <c r="G100" s="199">
        <v>62</v>
      </c>
      <c r="H100" s="200">
        <f t="shared" si="23"/>
        <v>8.9595375722543349E-2</v>
      </c>
      <c r="I100" s="199">
        <v>37</v>
      </c>
      <c r="J100" s="200">
        <f t="shared" si="24"/>
        <v>5.346820809248555E-2</v>
      </c>
      <c r="K100" s="199">
        <v>20</v>
      </c>
      <c r="L100" s="200">
        <f t="shared" si="25"/>
        <v>2.8901734104046242E-2</v>
      </c>
      <c r="M100" s="199">
        <v>29</v>
      </c>
      <c r="N100" s="200">
        <f t="shared" si="26"/>
        <v>4.1907514450867052E-2</v>
      </c>
      <c r="O100" s="203">
        <f t="shared" si="27"/>
        <v>692</v>
      </c>
    </row>
    <row r="101" spans="1:15">
      <c r="A101" s="466"/>
      <c r="B101" s="177" t="s">
        <v>474</v>
      </c>
      <c r="C101" s="176">
        <v>293</v>
      </c>
      <c r="D101" s="200">
        <f t="shared" si="21"/>
        <v>0.45426356589147288</v>
      </c>
      <c r="E101" s="199">
        <v>164</v>
      </c>
      <c r="F101" s="200">
        <f t="shared" si="22"/>
        <v>0.25426356589147286</v>
      </c>
      <c r="G101" s="199">
        <v>75</v>
      </c>
      <c r="H101" s="200">
        <f t="shared" si="23"/>
        <v>0.11627906976744186</v>
      </c>
      <c r="I101" s="199">
        <v>35</v>
      </c>
      <c r="J101" s="200">
        <f t="shared" si="24"/>
        <v>5.4263565891472867E-2</v>
      </c>
      <c r="K101" s="199">
        <v>27</v>
      </c>
      <c r="L101" s="200">
        <f t="shared" si="25"/>
        <v>4.1860465116279069E-2</v>
      </c>
      <c r="M101" s="199">
        <v>51</v>
      </c>
      <c r="N101" s="200">
        <f t="shared" si="26"/>
        <v>7.9069767441860464E-2</v>
      </c>
      <c r="O101" s="203">
        <f t="shared" si="27"/>
        <v>645</v>
      </c>
    </row>
    <row r="102" spans="1:15">
      <c r="A102" s="466"/>
      <c r="B102" s="151" t="s">
        <v>475</v>
      </c>
      <c r="C102" s="176">
        <v>265.5</v>
      </c>
      <c r="D102" s="200">
        <f t="shared" si="21"/>
        <v>0.6103448275862069</v>
      </c>
      <c r="E102" s="199">
        <v>78</v>
      </c>
      <c r="F102" s="200">
        <f t="shared" si="22"/>
        <v>0.1793103448275862</v>
      </c>
      <c r="G102" s="199">
        <v>47.5</v>
      </c>
      <c r="H102" s="200">
        <f t="shared" si="23"/>
        <v>0.10919540229885058</v>
      </c>
      <c r="I102" s="199">
        <v>24</v>
      </c>
      <c r="J102" s="200">
        <f t="shared" si="24"/>
        <v>5.5172413793103448E-2</v>
      </c>
      <c r="K102" s="199">
        <v>14</v>
      </c>
      <c r="L102" s="200">
        <f t="shared" si="25"/>
        <v>3.2183908045977011E-2</v>
      </c>
      <c r="M102" s="199">
        <v>6</v>
      </c>
      <c r="N102" s="200">
        <f t="shared" si="26"/>
        <v>1.3793103448275862E-2</v>
      </c>
      <c r="O102" s="203">
        <f t="shared" si="27"/>
        <v>435</v>
      </c>
    </row>
    <row r="103" spans="1:15">
      <c r="A103" s="466"/>
      <c r="B103" s="177" t="s">
        <v>476</v>
      </c>
      <c r="C103" s="176">
        <v>231</v>
      </c>
      <c r="D103" s="200">
        <f t="shared" si="21"/>
        <v>0.61764705882352944</v>
      </c>
      <c r="E103" s="199">
        <v>75</v>
      </c>
      <c r="F103" s="200">
        <f t="shared" si="22"/>
        <v>0.20053475935828877</v>
      </c>
      <c r="G103" s="199">
        <v>35</v>
      </c>
      <c r="H103" s="200">
        <f t="shared" si="23"/>
        <v>9.3582887700534759E-2</v>
      </c>
      <c r="I103" s="199">
        <v>19</v>
      </c>
      <c r="J103" s="200">
        <f t="shared" si="24"/>
        <v>5.0802139037433157E-2</v>
      </c>
      <c r="K103" s="199">
        <v>10</v>
      </c>
      <c r="L103" s="200">
        <f t="shared" si="25"/>
        <v>2.6737967914438502E-2</v>
      </c>
      <c r="M103" s="199">
        <v>4</v>
      </c>
      <c r="N103" s="200">
        <f t="shared" si="26"/>
        <v>1.06951871657754E-2</v>
      </c>
      <c r="O103" s="203">
        <f t="shared" si="27"/>
        <v>374</v>
      </c>
    </row>
    <row r="104" spans="1:15">
      <c r="A104" s="466"/>
      <c r="B104" s="177" t="s">
        <v>477</v>
      </c>
      <c r="C104" s="176">
        <v>233</v>
      </c>
      <c r="D104" s="200">
        <f t="shared" si="21"/>
        <v>0.58690176322418131</v>
      </c>
      <c r="E104" s="199">
        <v>73</v>
      </c>
      <c r="F104" s="200">
        <f t="shared" si="22"/>
        <v>0.18387909319899245</v>
      </c>
      <c r="G104" s="199">
        <v>46</v>
      </c>
      <c r="H104" s="200">
        <f t="shared" si="23"/>
        <v>0.11586901763224182</v>
      </c>
      <c r="I104" s="199">
        <v>22</v>
      </c>
      <c r="J104" s="200">
        <f t="shared" si="24"/>
        <v>5.5415617128463476E-2</v>
      </c>
      <c r="K104" s="199">
        <v>13</v>
      </c>
      <c r="L104" s="200">
        <f t="shared" si="25"/>
        <v>3.2745591939546598E-2</v>
      </c>
      <c r="M104" s="199">
        <v>10</v>
      </c>
      <c r="N104" s="200">
        <f t="shared" si="26"/>
        <v>2.5188916876574308E-2</v>
      </c>
      <c r="O104" s="203">
        <f t="shared" si="27"/>
        <v>397</v>
      </c>
    </row>
    <row r="105" spans="1:15">
      <c r="A105" s="466"/>
      <c r="B105" s="177" t="s">
        <v>478</v>
      </c>
      <c r="C105" s="176">
        <v>271</v>
      </c>
      <c r="D105" s="200">
        <f t="shared" si="21"/>
        <v>0.48653500897666069</v>
      </c>
      <c r="E105" s="199">
        <v>127</v>
      </c>
      <c r="F105" s="200">
        <f t="shared" si="22"/>
        <v>0.22800718132854578</v>
      </c>
      <c r="G105" s="199">
        <v>45</v>
      </c>
      <c r="H105" s="200">
        <f t="shared" si="23"/>
        <v>8.0789946140035901E-2</v>
      </c>
      <c r="I105" s="199">
        <v>36</v>
      </c>
      <c r="J105" s="200">
        <f t="shared" si="24"/>
        <v>6.4631956912028721E-2</v>
      </c>
      <c r="K105" s="199">
        <v>20</v>
      </c>
      <c r="L105" s="200">
        <f t="shared" si="25"/>
        <v>3.5906642728904849E-2</v>
      </c>
      <c r="M105" s="199">
        <v>58</v>
      </c>
      <c r="N105" s="200">
        <f t="shared" si="26"/>
        <v>0.10412926391382406</v>
      </c>
      <c r="O105" s="203">
        <f t="shared" si="27"/>
        <v>557</v>
      </c>
    </row>
    <row r="106" spans="1:15">
      <c r="A106" s="466"/>
      <c r="B106" s="151" t="s">
        <v>479</v>
      </c>
      <c r="C106" s="176">
        <v>254</v>
      </c>
      <c r="D106" s="200">
        <f t="shared" si="21"/>
        <v>0.51942740286298572</v>
      </c>
      <c r="E106" s="199">
        <v>92</v>
      </c>
      <c r="F106" s="200">
        <f t="shared" si="22"/>
        <v>0.18813905930470348</v>
      </c>
      <c r="G106" s="199">
        <v>43</v>
      </c>
      <c r="H106" s="200">
        <f t="shared" si="23"/>
        <v>8.7934560327198361E-2</v>
      </c>
      <c r="I106" s="199">
        <v>27</v>
      </c>
      <c r="J106" s="200">
        <f t="shared" si="24"/>
        <v>5.5214723926380369E-2</v>
      </c>
      <c r="K106" s="199">
        <v>23</v>
      </c>
      <c r="L106" s="200">
        <f t="shared" si="25"/>
        <v>4.7034764826175871E-2</v>
      </c>
      <c r="M106" s="199">
        <v>50</v>
      </c>
      <c r="N106" s="200">
        <f t="shared" si="26"/>
        <v>0.10224948875255624</v>
      </c>
      <c r="O106" s="203">
        <f t="shared" si="27"/>
        <v>489</v>
      </c>
    </row>
    <row r="107" spans="1:15">
      <c r="A107" s="466"/>
      <c r="B107" s="177" t="s">
        <v>480</v>
      </c>
      <c r="C107" s="176">
        <v>204</v>
      </c>
      <c r="D107" s="200">
        <f t="shared" si="21"/>
        <v>0.63354037267080743</v>
      </c>
      <c r="E107" s="199">
        <v>60</v>
      </c>
      <c r="F107" s="200">
        <f t="shared" si="22"/>
        <v>0.18633540372670807</v>
      </c>
      <c r="G107" s="199">
        <v>22</v>
      </c>
      <c r="H107" s="200">
        <f t="shared" si="23"/>
        <v>6.8322981366459631E-2</v>
      </c>
      <c r="I107" s="199">
        <v>19</v>
      </c>
      <c r="J107" s="200">
        <f t="shared" si="24"/>
        <v>5.9006211180124224E-2</v>
      </c>
      <c r="K107" s="199">
        <v>12</v>
      </c>
      <c r="L107" s="200">
        <f t="shared" si="25"/>
        <v>3.7267080745341616E-2</v>
      </c>
      <c r="M107" s="199">
        <v>5</v>
      </c>
      <c r="N107" s="200">
        <f t="shared" si="26"/>
        <v>1.5527950310559006E-2</v>
      </c>
      <c r="O107" s="203">
        <f t="shared" si="27"/>
        <v>322</v>
      </c>
    </row>
    <row r="108" spans="1:15">
      <c r="A108" s="466"/>
      <c r="B108" s="177" t="s">
        <v>481</v>
      </c>
      <c r="C108" s="176">
        <v>1115</v>
      </c>
      <c r="D108" s="200">
        <f t="shared" si="21"/>
        <v>0.61196487376509334</v>
      </c>
      <c r="E108" s="199">
        <v>335</v>
      </c>
      <c r="F108" s="200">
        <f t="shared" si="22"/>
        <v>0.18386388583973656</v>
      </c>
      <c r="G108" s="199">
        <v>167</v>
      </c>
      <c r="H108" s="200">
        <f t="shared" si="23"/>
        <v>9.1657519209659713E-2</v>
      </c>
      <c r="I108" s="199">
        <v>116</v>
      </c>
      <c r="J108" s="200">
        <f t="shared" si="24"/>
        <v>6.3666300768386391E-2</v>
      </c>
      <c r="K108" s="199">
        <v>52</v>
      </c>
      <c r="L108" s="200">
        <f t="shared" si="25"/>
        <v>2.8540065861690452E-2</v>
      </c>
      <c r="M108" s="199">
        <v>37</v>
      </c>
      <c r="N108" s="200">
        <f t="shared" si="26"/>
        <v>2.0307354555433591E-2</v>
      </c>
      <c r="O108" s="203">
        <f t="shared" si="27"/>
        <v>1822</v>
      </c>
    </row>
    <row r="109" spans="1:15">
      <c r="A109" s="466"/>
      <c r="B109" s="151" t="s">
        <v>482</v>
      </c>
      <c r="C109" s="176">
        <v>448</v>
      </c>
      <c r="D109" s="200">
        <f t="shared" si="21"/>
        <v>0.5825747724317295</v>
      </c>
      <c r="E109" s="199">
        <v>142</v>
      </c>
      <c r="F109" s="200">
        <f t="shared" si="22"/>
        <v>0.1846553966189857</v>
      </c>
      <c r="G109" s="199">
        <v>108</v>
      </c>
      <c r="H109" s="200">
        <f t="shared" si="23"/>
        <v>0.14044213263979194</v>
      </c>
      <c r="I109" s="199">
        <v>33</v>
      </c>
      <c r="J109" s="200">
        <f t="shared" si="24"/>
        <v>4.2912873862158647E-2</v>
      </c>
      <c r="K109" s="199">
        <v>29</v>
      </c>
      <c r="L109" s="200">
        <f t="shared" si="25"/>
        <v>3.7711313394018203E-2</v>
      </c>
      <c r="M109" s="199">
        <v>9</v>
      </c>
      <c r="N109" s="200">
        <f t="shared" si="26"/>
        <v>1.1703511053315995E-2</v>
      </c>
      <c r="O109" s="203">
        <f t="shared" si="27"/>
        <v>769</v>
      </c>
    </row>
    <row r="110" spans="1:15">
      <c r="A110" s="466"/>
      <c r="B110" s="177" t="s">
        <v>483</v>
      </c>
      <c r="C110" s="176">
        <v>740</v>
      </c>
      <c r="D110" s="200">
        <f t="shared" si="21"/>
        <v>0.588703261734288</v>
      </c>
      <c r="E110" s="199">
        <v>233</v>
      </c>
      <c r="F110" s="200">
        <f t="shared" si="22"/>
        <v>0.18536197295147175</v>
      </c>
      <c r="G110" s="199">
        <v>144</v>
      </c>
      <c r="H110" s="200">
        <f t="shared" si="23"/>
        <v>0.11455847255369929</v>
      </c>
      <c r="I110" s="199">
        <v>66</v>
      </c>
      <c r="J110" s="200">
        <f t="shared" si="24"/>
        <v>5.2505966587112173E-2</v>
      </c>
      <c r="K110" s="199">
        <v>39</v>
      </c>
      <c r="L110" s="200">
        <f t="shared" si="25"/>
        <v>3.1026252983293555E-2</v>
      </c>
      <c r="M110" s="199">
        <v>35</v>
      </c>
      <c r="N110" s="200">
        <f t="shared" si="26"/>
        <v>2.7844073190135241E-2</v>
      </c>
      <c r="O110" s="203">
        <f t="shared" si="27"/>
        <v>1257</v>
      </c>
    </row>
    <row r="111" spans="1:15">
      <c r="A111" s="466"/>
      <c r="B111" s="177" t="s">
        <v>484</v>
      </c>
      <c r="C111" s="176">
        <v>507</v>
      </c>
      <c r="D111" s="200">
        <f t="shared" si="21"/>
        <v>0.55048859934853422</v>
      </c>
      <c r="E111" s="199">
        <v>183</v>
      </c>
      <c r="F111" s="200">
        <f t="shared" si="22"/>
        <v>0.1986970684039088</v>
      </c>
      <c r="G111" s="199">
        <v>77</v>
      </c>
      <c r="H111" s="200">
        <f t="shared" si="23"/>
        <v>8.360477741585233E-2</v>
      </c>
      <c r="I111" s="199">
        <v>61</v>
      </c>
      <c r="J111" s="200">
        <f t="shared" si="24"/>
        <v>6.6232356134636267E-2</v>
      </c>
      <c r="K111" s="199">
        <v>40</v>
      </c>
      <c r="L111" s="200">
        <f t="shared" si="25"/>
        <v>4.3431053203040172E-2</v>
      </c>
      <c r="M111" s="199">
        <v>53</v>
      </c>
      <c r="N111" s="200">
        <f t="shared" si="26"/>
        <v>5.7546145494028228E-2</v>
      </c>
      <c r="O111" s="203">
        <f t="shared" si="27"/>
        <v>921</v>
      </c>
    </row>
    <row r="112" spans="1:15">
      <c r="A112" s="466"/>
      <c r="B112" s="185" t="s">
        <v>485</v>
      </c>
      <c r="C112" s="176">
        <v>326</v>
      </c>
      <c r="D112" s="200">
        <f t="shared" si="21"/>
        <v>0.68776371308016881</v>
      </c>
      <c r="E112" s="199">
        <v>69</v>
      </c>
      <c r="F112" s="200">
        <f t="shared" si="22"/>
        <v>0.14556962025316456</v>
      </c>
      <c r="G112" s="199">
        <v>44</v>
      </c>
      <c r="H112" s="200">
        <f t="shared" si="23"/>
        <v>9.2827004219409287E-2</v>
      </c>
      <c r="I112" s="199">
        <v>17</v>
      </c>
      <c r="J112" s="200">
        <f t="shared" si="24"/>
        <v>3.5864978902953586E-2</v>
      </c>
      <c r="K112" s="199">
        <v>14</v>
      </c>
      <c r="L112" s="200">
        <f t="shared" si="25"/>
        <v>2.9535864978902954E-2</v>
      </c>
      <c r="M112" s="199">
        <v>4</v>
      </c>
      <c r="N112" s="200">
        <f t="shared" si="26"/>
        <v>8.4388185654008432E-3</v>
      </c>
      <c r="O112" s="203">
        <f t="shared" si="27"/>
        <v>474</v>
      </c>
    </row>
    <row r="113" spans="1:15">
      <c r="A113" s="466"/>
      <c r="B113" s="177" t="s">
        <v>486</v>
      </c>
      <c r="C113" s="176">
        <v>310</v>
      </c>
      <c r="D113" s="200">
        <f t="shared" si="21"/>
        <v>0.51495016611295685</v>
      </c>
      <c r="E113" s="199">
        <v>123</v>
      </c>
      <c r="F113" s="200">
        <f t="shared" si="22"/>
        <v>0.20431893687707642</v>
      </c>
      <c r="G113" s="199">
        <v>62</v>
      </c>
      <c r="H113" s="200">
        <f t="shared" si="23"/>
        <v>0.10299003322259136</v>
      </c>
      <c r="I113" s="199">
        <v>26</v>
      </c>
      <c r="J113" s="200">
        <f t="shared" si="24"/>
        <v>4.3189368770764118E-2</v>
      </c>
      <c r="K113" s="199">
        <v>25</v>
      </c>
      <c r="L113" s="200">
        <f t="shared" si="25"/>
        <v>4.1528239202657809E-2</v>
      </c>
      <c r="M113" s="199">
        <v>56</v>
      </c>
      <c r="N113" s="200">
        <f t="shared" si="26"/>
        <v>9.3023255813953487E-2</v>
      </c>
      <c r="O113" s="203">
        <f t="shared" si="27"/>
        <v>602</v>
      </c>
    </row>
    <row r="114" spans="1:15">
      <c r="A114" s="466"/>
      <c r="B114" s="177" t="s">
        <v>487</v>
      </c>
      <c r="C114" s="176">
        <v>347</v>
      </c>
      <c r="D114" s="200">
        <f t="shared" si="21"/>
        <v>0.54905063291139244</v>
      </c>
      <c r="E114" s="199">
        <v>145</v>
      </c>
      <c r="F114" s="200">
        <f t="shared" si="22"/>
        <v>0.22943037974683544</v>
      </c>
      <c r="G114" s="199">
        <v>62</v>
      </c>
      <c r="H114" s="200">
        <f t="shared" si="23"/>
        <v>9.8101265822784806E-2</v>
      </c>
      <c r="I114" s="199">
        <v>28</v>
      </c>
      <c r="J114" s="200">
        <f t="shared" si="24"/>
        <v>4.4303797468354431E-2</v>
      </c>
      <c r="K114" s="199">
        <v>23</v>
      </c>
      <c r="L114" s="200">
        <f t="shared" si="25"/>
        <v>3.6392405063291139E-2</v>
      </c>
      <c r="M114" s="199">
        <v>27</v>
      </c>
      <c r="N114" s="200">
        <f t="shared" si="26"/>
        <v>4.2721518987341771E-2</v>
      </c>
      <c r="O114" s="203">
        <f t="shared" si="27"/>
        <v>632</v>
      </c>
    </row>
    <row r="115" spans="1:15">
      <c r="A115" s="466"/>
      <c r="B115" s="177" t="s">
        <v>488</v>
      </c>
      <c r="C115" s="176">
        <v>239</v>
      </c>
      <c r="D115" s="200">
        <f t="shared" si="21"/>
        <v>0.61439588688946012</v>
      </c>
      <c r="E115" s="199">
        <v>69</v>
      </c>
      <c r="F115" s="200">
        <f t="shared" si="22"/>
        <v>0.17737789203084833</v>
      </c>
      <c r="G115" s="199">
        <v>43</v>
      </c>
      <c r="H115" s="200">
        <f t="shared" si="23"/>
        <v>0.11053984575835475</v>
      </c>
      <c r="I115" s="199">
        <v>19</v>
      </c>
      <c r="J115" s="200">
        <f t="shared" si="24"/>
        <v>4.8843187660668377E-2</v>
      </c>
      <c r="K115" s="199">
        <v>13</v>
      </c>
      <c r="L115" s="200">
        <f t="shared" si="25"/>
        <v>3.3419023136246784E-2</v>
      </c>
      <c r="M115" s="199">
        <v>6</v>
      </c>
      <c r="N115" s="200">
        <f t="shared" si="26"/>
        <v>1.5424164524421594E-2</v>
      </c>
      <c r="O115" s="203">
        <f t="shared" si="27"/>
        <v>389</v>
      </c>
    </row>
    <row r="116" spans="1:15">
      <c r="A116" s="466"/>
      <c r="B116" s="177" t="s">
        <v>489</v>
      </c>
      <c r="C116" s="176">
        <v>167</v>
      </c>
      <c r="D116" s="200">
        <f t="shared" si="21"/>
        <v>0.45135135135135135</v>
      </c>
      <c r="E116" s="199">
        <v>90</v>
      </c>
      <c r="F116" s="200">
        <f t="shared" si="22"/>
        <v>0.24324324324324326</v>
      </c>
      <c r="G116" s="199">
        <v>43</v>
      </c>
      <c r="H116" s="200">
        <f t="shared" si="23"/>
        <v>0.11621621621621622</v>
      </c>
      <c r="I116" s="199">
        <v>23</v>
      </c>
      <c r="J116" s="200">
        <f t="shared" si="24"/>
        <v>6.2162162162162166E-2</v>
      </c>
      <c r="K116" s="199">
        <v>15</v>
      </c>
      <c r="L116" s="200">
        <f t="shared" si="25"/>
        <v>4.0540540540540543E-2</v>
      </c>
      <c r="M116" s="199">
        <v>32</v>
      </c>
      <c r="N116" s="200">
        <f t="shared" si="26"/>
        <v>8.6486486486486491E-2</v>
      </c>
      <c r="O116" s="203">
        <f t="shared" si="27"/>
        <v>370</v>
      </c>
    </row>
    <row r="117" spans="1:15">
      <c r="A117" s="466"/>
      <c r="B117" s="177" t="s">
        <v>490</v>
      </c>
      <c r="C117" s="176">
        <v>231</v>
      </c>
      <c r="D117" s="200">
        <f t="shared" si="21"/>
        <v>0.54352941176470593</v>
      </c>
      <c r="E117" s="199">
        <v>94</v>
      </c>
      <c r="F117" s="200">
        <f t="shared" si="22"/>
        <v>0.22117647058823531</v>
      </c>
      <c r="G117" s="199">
        <v>40</v>
      </c>
      <c r="H117" s="200">
        <f t="shared" si="23"/>
        <v>9.4117647058823528E-2</v>
      </c>
      <c r="I117" s="199">
        <v>19</v>
      </c>
      <c r="J117" s="200">
        <f t="shared" si="24"/>
        <v>4.4705882352941179E-2</v>
      </c>
      <c r="K117" s="199">
        <v>13</v>
      </c>
      <c r="L117" s="200">
        <f t="shared" si="25"/>
        <v>3.0588235294117649E-2</v>
      </c>
      <c r="M117" s="199">
        <v>28</v>
      </c>
      <c r="N117" s="200">
        <f t="shared" si="26"/>
        <v>6.5882352941176475E-2</v>
      </c>
      <c r="O117" s="203">
        <f t="shared" si="27"/>
        <v>425</v>
      </c>
    </row>
    <row r="118" spans="1:15">
      <c r="A118" s="470" t="s">
        <v>624</v>
      </c>
      <c r="B118" s="471"/>
      <c r="C118" s="196">
        <f>SUM(C119:C136)</f>
        <v>4988</v>
      </c>
      <c r="D118" s="198">
        <f t="shared" si="21"/>
        <v>0.57505187917915612</v>
      </c>
      <c r="E118" s="196">
        <f t="shared" ref="E118:M118" si="31">SUM(E119:E136)</f>
        <v>1394</v>
      </c>
      <c r="F118" s="198">
        <f t="shared" si="22"/>
        <v>0.16071016831911458</v>
      </c>
      <c r="G118" s="196">
        <f t="shared" si="31"/>
        <v>799</v>
      </c>
      <c r="H118" s="198">
        <f t="shared" si="23"/>
        <v>9.2114364768273005E-2</v>
      </c>
      <c r="I118" s="196">
        <f t="shared" si="31"/>
        <v>460</v>
      </c>
      <c r="J118" s="198">
        <f t="shared" si="24"/>
        <v>5.3032049804011987E-2</v>
      </c>
      <c r="K118" s="196">
        <f>SUM(K119:K136)</f>
        <v>494</v>
      </c>
      <c r="L118" s="198">
        <f t="shared" si="25"/>
        <v>5.6951810006917222E-2</v>
      </c>
      <c r="M118" s="196">
        <f t="shared" si="31"/>
        <v>539</v>
      </c>
      <c r="N118" s="198">
        <f t="shared" si="26"/>
        <v>6.2139727922527095E-2</v>
      </c>
      <c r="O118" s="194">
        <f t="shared" si="27"/>
        <v>8674</v>
      </c>
    </row>
    <row r="119" spans="1:15">
      <c r="A119" s="466" t="s">
        <v>491</v>
      </c>
      <c r="B119" s="186" t="s">
        <v>492</v>
      </c>
      <c r="C119" s="176">
        <v>579</v>
      </c>
      <c r="D119" s="200">
        <f t="shared" si="21"/>
        <v>0.59263050153531216</v>
      </c>
      <c r="E119" s="178">
        <v>164</v>
      </c>
      <c r="F119" s="200">
        <f t="shared" si="22"/>
        <v>0.16786079836233367</v>
      </c>
      <c r="G119" s="178">
        <v>106</v>
      </c>
      <c r="H119" s="200">
        <f t="shared" si="23"/>
        <v>0.10849539406345957</v>
      </c>
      <c r="I119" s="199">
        <v>39</v>
      </c>
      <c r="J119" s="200">
        <f t="shared" si="24"/>
        <v>3.9918116683725691E-2</v>
      </c>
      <c r="K119" s="178">
        <v>47</v>
      </c>
      <c r="L119" s="200">
        <f t="shared" si="25"/>
        <v>4.8106448311156604E-2</v>
      </c>
      <c r="M119" s="178">
        <v>42</v>
      </c>
      <c r="N119" s="200">
        <f t="shared" si="26"/>
        <v>4.2988741044012284E-2</v>
      </c>
      <c r="O119" s="203">
        <f t="shared" si="27"/>
        <v>977</v>
      </c>
    </row>
    <row r="120" spans="1:15">
      <c r="A120" s="466"/>
      <c r="B120" s="151" t="s">
        <v>493</v>
      </c>
      <c r="C120" s="176">
        <v>586</v>
      </c>
      <c r="D120" s="200">
        <f t="shared" si="21"/>
        <v>0.57962413452027695</v>
      </c>
      <c r="E120" s="178">
        <v>160</v>
      </c>
      <c r="F120" s="200">
        <f t="shared" si="22"/>
        <v>0.15825914935707219</v>
      </c>
      <c r="G120" s="178">
        <v>101</v>
      </c>
      <c r="H120" s="200">
        <f t="shared" si="23"/>
        <v>9.9901088031651833E-2</v>
      </c>
      <c r="I120" s="199">
        <v>54</v>
      </c>
      <c r="J120" s="200">
        <f t="shared" si="24"/>
        <v>5.3412462908011868E-2</v>
      </c>
      <c r="K120" s="178">
        <v>40</v>
      </c>
      <c r="L120" s="200">
        <f t="shared" si="25"/>
        <v>3.9564787339268048E-2</v>
      </c>
      <c r="M120" s="178">
        <v>70</v>
      </c>
      <c r="N120" s="200">
        <f t="shared" si="26"/>
        <v>6.9238377843719084E-2</v>
      </c>
      <c r="O120" s="203">
        <f t="shared" si="27"/>
        <v>1011</v>
      </c>
    </row>
    <row r="121" spans="1:15">
      <c r="A121" s="466"/>
      <c r="B121" s="151" t="s">
        <v>494</v>
      </c>
      <c r="C121" s="176">
        <v>547</v>
      </c>
      <c r="D121" s="200">
        <f t="shared" si="21"/>
        <v>0.58377801494130199</v>
      </c>
      <c r="E121" s="178">
        <v>137</v>
      </c>
      <c r="F121" s="200">
        <f t="shared" si="22"/>
        <v>0.14621131270010673</v>
      </c>
      <c r="G121" s="178">
        <v>79</v>
      </c>
      <c r="H121" s="200">
        <f t="shared" si="23"/>
        <v>8.4311632870864461E-2</v>
      </c>
      <c r="I121" s="199">
        <v>54</v>
      </c>
      <c r="J121" s="200">
        <f t="shared" si="24"/>
        <v>5.7630736392742798E-2</v>
      </c>
      <c r="K121" s="178">
        <v>79</v>
      </c>
      <c r="L121" s="200">
        <f t="shared" si="25"/>
        <v>8.4311632870864461E-2</v>
      </c>
      <c r="M121" s="178">
        <v>41</v>
      </c>
      <c r="N121" s="200">
        <f t="shared" si="26"/>
        <v>4.3756670224119533E-2</v>
      </c>
      <c r="O121" s="203">
        <f t="shared" si="27"/>
        <v>937</v>
      </c>
    </row>
    <row r="122" spans="1:15">
      <c r="A122" s="466"/>
      <c r="B122" s="151" t="s">
        <v>495</v>
      </c>
      <c r="C122" s="176">
        <v>249</v>
      </c>
      <c r="D122" s="200">
        <f t="shared" si="21"/>
        <v>0.60144927536231885</v>
      </c>
      <c r="E122" s="178">
        <v>65</v>
      </c>
      <c r="F122" s="200">
        <f t="shared" si="22"/>
        <v>0.1570048309178744</v>
      </c>
      <c r="G122" s="178">
        <v>52</v>
      </c>
      <c r="H122" s="200">
        <f t="shared" si="23"/>
        <v>0.12560386473429952</v>
      </c>
      <c r="I122" s="199">
        <v>29</v>
      </c>
      <c r="J122" s="200">
        <f t="shared" si="24"/>
        <v>7.0048309178743967E-2</v>
      </c>
      <c r="K122" s="178">
        <v>12</v>
      </c>
      <c r="L122" s="200">
        <f t="shared" si="25"/>
        <v>2.8985507246376812E-2</v>
      </c>
      <c r="M122" s="178">
        <v>7</v>
      </c>
      <c r="N122" s="200">
        <f t="shared" si="26"/>
        <v>1.6908212560386472E-2</v>
      </c>
      <c r="O122" s="203">
        <f t="shared" si="27"/>
        <v>414</v>
      </c>
    </row>
    <row r="123" spans="1:15">
      <c r="A123" s="466"/>
      <c r="B123" s="151" t="s">
        <v>496</v>
      </c>
      <c r="C123" s="176">
        <v>227</v>
      </c>
      <c r="D123" s="200">
        <f t="shared" si="21"/>
        <v>0.69207317073170727</v>
      </c>
      <c r="E123" s="178">
        <v>44</v>
      </c>
      <c r="F123" s="200">
        <f t="shared" si="22"/>
        <v>0.13414634146341464</v>
      </c>
      <c r="G123" s="178">
        <v>26</v>
      </c>
      <c r="H123" s="200">
        <f t="shared" si="23"/>
        <v>7.926829268292683E-2</v>
      </c>
      <c r="I123" s="199">
        <v>18</v>
      </c>
      <c r="J123" s="200">
        <f t="shared" si="24"/>
        <v>5.4878048780487805E-2</v>
      </c>
      <c r="K123" s="178">
        <v>9</v>
      </c>
      <c r="L123" s="200">
        <f t="shared" si="25"/>
        <v>2.7439024390243903E-2</v>
      </c>
      <c r="M123" s="178">
        <v>4</v>
      </c>
      <c r="N123" s="200">
        <f t="shared" si="26"/>
        <v>1.2195121951219513E-2</v>
      </c>
      <c r="O123" s="203">
        <f t="shared" si="27"/>
        <v>328</v>
      </c>
    </row>
    <row r="124" spans="1:15">
      <c r="A124" s="466"/>
      <c r="B124" s="151" t="s">
        <v>497</v>
      </c>
      <c r="C124" s="176">
        <v>225</v>
      </c>
      <c r="D124" s="200">
        <f t="shared" si="21"/>
        <v>0.60646900269541781</v>
      </c>
      <c r="E124" s="178">
        <v>57</v>
      </c>
      <c r="F124" s="200">
        <f t="shared" si="22"/>
        <v>0.15363881401617252</v>
      </c>
      <c r="G124" s="178">
        <v>43</v>
      </c>
      <c r="H124" s="200">
        <f t="shared" si="23"/>
        <v>0.11590296495956873</v>
      </c>
      <c r="I124" s="199">
        <v>27</v>
      </c>
      <c r="J124" s="200">
        <f t="shared" si="24"/>
        <v>7.277628032345014E-2</v>
      </c>
      <c r="K124" s="178">
        <v>13</v>
      </c>
      <c r="L124" s="200">
        <f t="shared" si="25"/>
        <v>3.5040431266846361E-2</v>
      </c>
      <c r="M124" s="178">
        <v>6</v>
      </c>
      <c r="N124" s="200">
        <f t="shared" si="26"/>
        <v>1.6172506738544475E-2</v>
      </c>
      <c r="O124" s="203">
        <f t="shared" si="27"/>
        <v>371</v>
      </c>
    </row>
    <row r="125" spans="1:15">
      <c r="A125" s="466"/>
      <c r="B125" s="151" t="s">
        <v>498</v>
      </c>
      <c r="C125" s="176">
        <v>320</v>
      </c>
      <c r="D125" s="200">
        <f t="shared" si="21"/>
        <v>0.58394160583941601</v>
      </c>
      <c r="E125" s="178">
        <v>78</v>
      </c>
      <c r="F125" s="200">
        <f t="shared" si="22"/>
        <v>0.14233576642335766</v>
      </c>
      <c r="G125" s="178">
        <v>45</v>
      </c>
      <c r="H125" s="200">
        <f t="shared" si="23"/>
        <v>8.211678832116788E-2</v>
      </c>
      <c r="I125" s="199">
        <v>32</v>
      </c>
      <c r="J125" s="200">
        <f t="shared" si="24"/>
        <v>5.8394160583941604E-2</v>
      </c>
      <c r="K125" s="178">
        <v>30</v>
      </c>
      <c r="L125" s="200">
        <f t="shared" si="25"/>
        <v>5.4744525547445258E-2</v>
      </c>
      <c r="M125" s="178">
        <v>43</v>
      </c>
      <c r="N125" s="200">
        <f t="shared" si="26"/>
        <v>7.8467153284671534E-2</v>
      </c>
      <c r="O125" s="203">
        <f t="shared" si="27"/>
        <v>548</v>
      </c>
    </row>
    <row r="126" spans="1:15">
      <c r="A126" s="466"/>
      <c r="B126" s="151" t="s">
        <v>499</v>
      </c>
      <c r="C126" s="176">
        <v>249</v>
      </c>
      <c r="D126" s="200">
        <f t="shared" si="21"/>
        <v>0.54248366013071891</v>
      </c>
      <c r="E126" s="178">
        <v>78</v>
      </c>
      <c r="F126" s="200">
        <f t="shared" si="22"/>
        <v>0.16993464052287582</v>
      </c>
      <c r="G126" s="178">
        <v>46</v>
      </c>
      <c r="H126" s="200">
        <f t="shared" si="23"/>
        <v>0.10021786492374728</v>
      </c>
      <c r="I126" s="199">
        <v>25</v>
      </c>
      <c r="J126" s="200">
        <f t="shared" si="24"/>
        <v>5.4466230936819175E-2</v>
      </c>
      <c r="K126" s="178">
        <v>26</v>
      </c>
      <c r="L126" s="200">
        <f t="shared" si="25"/>
        <v>5.6644880174291937E-2</v>
      </c>
      <c r="M126" s="178">
        <v>35</v>
      </c>
      <c r="N126" s="200">
        <f t="shared" si="26"/>
        <v>7.6252723311546838E-2</v>
      </c>
      <c r="O126" s="203">
        <f t="shared" si="27"/>
        <v>459</v>
      </c>
    </row>
    <row r="127" spans="1:15">
      <c r="A127" s="466"/>
      <c r="B127" s="151" t="s">
        <v>500</v>
      </c>
      <c r="C127" s="176">
        <v>274</v>
      </c>
      <c r="D127" s="200">
        <f t="shared" si="21"/>
        <v>0.58050847457627119</v>
      </c>
      <c r="E127" s="178">
        <v>74</v>
      </c>
      <c r="F127" s="200">
        <f t="shared" si="22"/>
        <v>0.15677966101694915</v>
      </c>
      <c r="G127" s="178">
        <v>32</v>
      </c>
      <c r="H127" s="200">
        <f t="shared" si="23"/>
        <v>6.7796610169491525E-2</v>
      </c>
      <c r="I127" s="199">
        <v>22</v>
      </c>
      <c r="J127" s="200">
        <f t="shared" si="24"/>
        <v>4.6610169491525424E-2</v>
      </c>
      <c r="K127" s="178">
        <v>22</v>
      </c>
      <c r="L127" s="200">
        <f t="shared" si="25"/>
        <v>4.6610169491525424E-2</v>
      </c>
      <c r="M127" s="178">
        <v>48</v>
      </c>
      <c r="N127" s="200">
        <f t="shared" si="26"/>
        <v>0.10169491525423729</v>
      </c>
      <c r="O127" s="203">
        <f t="shared" si="27"/>
        <v>472</v>
      </c>
    </row>
    <row r="128" spans="1:15">
      <c r="A128" s="466"/>
      <c r="B128" s="151" t="s">
        <v>501</v>
      </c>
      <c r="C128" s="176">
        <v>207</v>
      </c>
      <c r="D128" s="200">
        <f t="shared" si="21"/>
        <v>0.54617414248021112</v>
      </c>
      <c r="E128" s="178">
        <v>63</v>
      </c>
      <c r="F128" s="200">
        <f t="shared" si="22"/>
        <v>0.16622691292875991</v>
      </c>
      <c r="G128" s="178">
        <v>36</v>
      </c>
      <c r="H128" s="200">
        <f t="shared" si="23"/>
        <v>9.498680738786279E-2</v>
      </c>
      <c r="I128" s="199">
        <v>17</v>
      </c>
      <c r="J128" s="200">
        <f t="shared" si="24"/>
        <v>4.4854881266490766E-2</v>
      </c>
      <c r="K128" s="178">
        <v>30</v>
      </c>
      <c r="L128" s="200">
        <f t="shared" si="25"/>
        <v>7.9155672823219003E-2</v>
      </c>
      <c r="M128" s="178">
        <v>26</v>
      </c>
      <c r="N128" s="200">
        <f t="shared" si="26"/>
        <v>6.860158311345646E-2</v>
      </c>
      <c r="O128" s="203">
        <f t="shared" si="27"/>
        <v>379</v>
      </c>
    </row>
    <row r="129" spans="1:15">
      <c r="A129" s="466"/>
      <c r="B129" s="151" t="s">
        <v>502</v>
      </c>
      <c r="C129" s="176">
        <v>224</v>
      </c>
      <c r="D129" s="200">
        <f t="shared" si="21"/>
        <v>0.5270588235294118</v>
      </c>
      <c r="E129" s="178">
        <v>74</v>
      </c>
      <c r="F129" s="200">
        <f t="shared" si="22"/>
        <v>0.17411764705882352</v>
      </c>
      <c r="G129" s="178">
        <v>32</v>
      </c>
      <c r="H129" s="200">
        <f t="shared" si="23"/>
        <v>7.5294117647058817E-2</v>
      </c>
      <c r="I129" s="199">
        <v>22</v>
      </c>
      <c r="J129" s="200">
        <f t="shared" si="24"/>
        <v>5.1764705882352942E-2</v>
      </c>
      <c r="K129" s="178">
        <v>31</v>
      </c>
      <c r="L129" s="200">
        <f t="shared" si="25"/>
        <v>7.2941176470588232E-2</v>
      </c>
      <c r="M129" s="178">
        <v>42</v>
      </c>
      <c r="N129" s="200">
        <f t="shared" si="26"/>
        <v>9.8823529411764699E-2</v>
      </c>
      <c r="O129" s="203">
        <f t="shared" si="27"/>
        <v>425</v>
      </c>
    </row>
    <row r="130" spans="1:15">
      <c r="A130" s="466"/>
      <c r="B130" s="151" t="s">
        <v>503</v>
      </c>
      <c r="C130" s="176">
        <v>220</v>
      </c>
      <c r="D130" s="200">
        <f t="shared" si="21"/>
        <v>0.55415617128463479</v>
      </c>
      <c r="E130" s="178">
        <v>66</v>
      </c>
      <c r="F130" s="200">
        <f t="shared" si="22"/>
        <v>0.16624685138539042</v>
      </c>
      <c r="G130" s="178">
        <v>32</v>
      </c>
      <c r="H130" s="200">
        <f t="shared" si="23"/>
        <v>8.0604534005037781E-2</v>
      </c>
      <c r="I130" s="199">
        <v>25</v>
      </c>
      <c r="J130" s="200">
        <f t="shared" si="24"/>
        <v>6.2972292191435769E-2</v>
      </c>
      <c r="K130" s="178">
        <v>25</v>
      </c>
      <c r="L130" s="200">
        <f t="shared" si="25"/>
        <v>6.2972292191435769E-2</v>
      </c>
      <c r="M130" s="178">
        <v>29</v>
      </c>
      <c r="N130" s="200">
        <f t="shared" si="26"/>
        <v>7.3047858942065488E-2</v>
      </c>
      <c r="O130" s="203">
        <f t="shared" si="27"/>
        <v>397</v>
      </c>
    </row>
    <row r="131" spans="1:15">
      <c r="A131" s="466"/>
      <c r="B131" s="151" t="s">
        <v>504</v>
      </c>
      <c r="C131" s="176">
        <v>214</v>
      </c>
      <c r="D131" s="200">
        <f t="shared" si="21"/>
        <v>0.53768844221105527</v>
      </c>
      <c r="E131" s="178">
        <v>69</v>
      </c>
      <c r="F131" s="200">
        <f t="shared" si="22"/>
        <v>0.17336683417085427</v>
      </c>
      <c r="G131" s="178">
        <v>36</v>
      </c>
      <c r="H131" s="200">
        <f t="shared" si="23"/>
        <v>9.0452261306532666E-2</v>
      </c>
      <c r="I131" s="199">
        <v>19</v>
      </c>
      <c r="J131" s="200">
        <f t="shared" si="24"/>
        <v>4.7738693467336682E-2</v>
      </c>
      <c r="K131" s="178">
        <v>27</v>
      </c>
      <c r="L131" s="200">
        <f t="shared" si="25"/>
        <v>6.78391959798995E-2</v>
      </c>
      <c r="M131" s="178">
        <v>33</v>
      </c>
      <c r="N131" s="200">
        <f t="shared" si="26"/>
        <v>8.2914572864321606E-2</v>
      </c>
      <c r="O131" s="203">
        <f t="shared" si="27"/>
        <v>398</v>
      </c>
    </row>
    <row r="132" spans="1:15">
      <c r="A132" s="466"/>
      <c r="B132" s="177" t="s">
        <v>505</v>
      </c>
      <c r="C132" s="176">
        <v>199</v>
      </c>
      <c r="D132" s="200">
        <f t="shared" si="21"/>
        <v>0.61042944785276076</v>
      </c>
      <c r="E132" s="178">
        <v>42</v>
      </c>
      <c r="F132" s="200">
        <f t="shared" si="22"/>
        <v>0.12883435582822086</v>
      </c>
      <c r="G132" s="178">
        <v>30</v>
      </c>
      <c r="H132" s="200">
        <f t="shared" si="23"/>
        <v>9.202453987730061E-2</v>
      </c>
      <c r="I132" s="199">
        <v>16</v>
      </c>
      <c r="J132" s="200">
        <f t="shared" si="24"/>
        <v>4.9079754601226995E-2</v>
      </c>
      <c r="K132" s="178">
        <v>23</v>
      </c>
      <c r="L132" s="200">
        <f t="shared" si="25"/>
        <v>7.0552147239263799E-2</v>
      </c>
      <c r="M132" s="178">
        <v>16</v>
      </c>
      <c r="N132" s="200">
        <f t="shared" si="26"/>
        <v>4.9079754601226995E-2</v>
      </c>
      <c r="O132" s="203">
        <f t="shared" si="27"/>
        <v>326</v>
      </c>
    </row>
    <row r="133" spans="1:15">
      <c r="A133" s="466"/>
      <c r="B133" s="178" t="s">
        <v>506</v>
      </c>
      <c r="C133" s="176">
        <v>164</v>
      </c>
      <c r="D133" s="200">
        <f t="shared" si="21"/>
        <v>0.57746478873239437</v>
      </c>
      <c r="E133" s="178">
        <v>47</v>
      </c>
      <c r="F133" s="200">
        <f t="shared" si="22"/>
        <v>0.16549295774647887</v>
      </c>
      <c r="G133" s="178">
        <v>21</v>
      </c>
      <c r="H133" s="200">
        <f t="shared" si="23"/>
        <v>7.3943661971830985E-2</v>
      </c>
      <c r="I133" s="199">
        <v>9</v>
      </c>
      <c r="J133" s="200">
        <f t="shared" si="24"/>
        <v>3.1690140845070422E-2</v>
      </c>
      <c r="K133" s="178">
        <v>18</v>
      </c>
      <c r="L133" s="200">
        <f t="shared" si="25"/>
        <v>6.3380281690140844E-2</v>
      </c>
      <c r="M133" s="178">
        <v>25</v>
      </c>
      <c r="N133" s="200">
        <f t="shared" si="26"/>
        <v>8.8028169014084501E-2</v>
      </c>
      <c r="O133" s="203">
        <f t="shared" si="27"/>
        <v>284</v>
      </c>
    </row>
    <row r="134" spans="1:15">
      <c r="A134" s="466"/>
      <c r="B134" s="151" t="s">
        <v>507</v>
      </c>
      <c r="C134" s="176">
        <v>175</v>
      </c>
      <c r="D134" s="200">
        <f t="shared" ref="D134:D197" si="32">C134/O134</f>
        <v>0.52083333333333337</v>
      </c>
      <c r="E134" s="178">
        <v>67</v>
      </c>
      <c r="F134" s="200">
        <f t="shared" ref="F134:F197" si="33">E134/O134</f>
        <v>0.19940476190476192</v>
      </c>
      <c r="G134" s="178">
        <v>29</v>
      </c>
      <c r="H134" s="200">
        <f t="shared" ref="H134:H197" si="34">G134/O134</f>
        <v>8.6309523809523808E-2</v>
      </c>
      <c r="I134" s="199">
        <v>19</v>
      </c>
      <c r="J134" s="200">
        <f t="shared" ref="J134:J197" si="35">I134/O134</f>
        <v>5.6547619047619048E-2</v>
      </c>
      <c r="K134" s="178">
        <v>24</v>
      </c>
      <c r="L134" s="200">
        <f t="shared" ref="L134:L197" si="36">K134/O134</f>
        <v>7.1428571428571425E-2</v>
      </c>
      <c r="M134" s="178">
        <v>22</v>
      </c>
      <c r="N134" s="200">
        <f t="shared" ref="N134:N197" si="37">M134/O134</f>
        <v>6.5476190476190479E-2</v>
      </c>
      <c r="O134" s="203">
        <f t="shared" ref="O134:O197" si="38">SUM(C134,E134,G134,I134,K134,M134)</f>
        <v>336</v>
      </c>
    </row>
    <row r="135" spans="1:15">
      <c r="A135" s="466"/>
      <c r="B135" s="177" t="s">
        <v>508</v>
      </c>
      <c r="C135" s="176">
        <v>166</v>
      </c>
      <c r="D135" s="200">
        <f t="shared" si="32"/>
        <v>0.56271186440677967</v>
      </c>
      <c r="E135" s="178">
        <v>50</v>
      </c>
      <c r="F135" s="200">
        <f t="shared" si="33"/>
        <v>0.16949152542372881</v>
      </c>
      <c r="G135" s="178">
        <v>29</v>
      </c>
      <c r="H135" s="200">
        <f t="shared" si="34"/>
        <v>9.8305084745762716E-2</v>
      </c>
      <c r="I135" s="199">
        <v>14</v>
      </c>
      <c r="J135" s="200">
        <f t="shared" si="35"/>
        <v>4.7457627118644069E-2</v>
      </c>
      <c r="K135" s="178">
        <v>17</v>
      </c>
      <c r="L135" s="200">
        <f t="shared" si="36"/>
        <v>5.7627118644067797E-2</v>
      </c>
      <c r="M135" s="178">
        <v>19</v>
      </c>
      <c r="N135" s="200">
        <f t="shared" si="37"/>
        <v>6.4406779661016947E-2</v>
      </c>
      <c r="O135" s="203">
        <f t="shared" si="38"/>
        <v>295</v>
      </c>
    </row>
    <row r="136" spans="1:15">
      <c r="A136" s="466"/>
      <c r="B136" s="151" t="s">
        <v>509</v>
      </c>
      <c r="C136" s="176">
        <v>163</v>
      </c>
      <c r="D136" s="200">
        <f t="shared" si="32"/>
        <v>0.51419558359621453</v>
      </c>
      <c r="E136" s="178">
        <v>59</v>
      </c>
      <c r="F136" s="200">
        <f t="shared" si="33"/>
        <v>0.18611987381703471</v>
      </c>
      <c r="G136" s="178">
        <v>24</v>
      </c>
      <c r="H136" s="200">
        <f t="shared" si="34"/>
        <v>7.5709779179810727E-2</v>
      </c>
      <c r="I136" s="199">
        <v>19</v>
      </c>
      <c r="J136" s="200">
        <f t="shared" si="35"/>
        <v>5.993690851735016E-2</v>
      </c>
      <c r="K136" s="178">
        <v>21</v>
      </c>
      <c r="L136" s="200">
        <f t="shared" si="36"/>
        <v>6.6246056782334389E-2</v>
      </c>
      <c r="M136" s="178">
        <v>31</v>
      </c>
      <c r="N136" s="200">
        <f t="shared" si="37"/>
        <v>9.7791798107255523E-2</v>
      </c>
      <c r="O136" s="203">
        <f t="shared" si="38"/>
        <v>317</v>
      </c>
    </row>
    <row r="137" spans="1:15">
      <c r="A137" s="470" t="s">
        <v>625</v>
      </c>
      <c r="B137" s="471"/>
      <c r="C137" s="196">
        <f>SUM(C138:C148)</f>
        <v>3725</v>
      </c>
      <c r="D137" s="198">
        <f t="shared" si="32"/>
        <v>0.54642804752823826</v>
      </c>
      <c r="E137" s="196">
        <f t="shared" ref="E137:M137" si="39">SUM(E138:E148)</f>
        <v>1236</v>
      </c>
      <c r="F137" s="198">
        <f t="shared" si="33"/>
        <v>0.18131142731406777</v>
      </c>
      <c r="G137" s="196">
        <f t="shared" si="39"/>
        <v>592</v>
      </c>
      <c r="H137" s="198">
        <f t="shared" si="34"/>
        <v>8.6841719231333436E-2</v>
      </c>
      <c r="I137" s="196">
        <f t="shared" si="39"/>
        <v>335</v>
      </c>
      <c r="J137" s="198">
        <f t="shared" si="35"/>
        <v>4.9141851254217397E-2</v>
      </c>
      <c r="K137" s="196">
        <f>SUM(K138:K148)</f>
        <v>365</v>
      </c>
      <c r="L137" s="198">
        <f t="shared" si="36"/>
        <v>5.3542614053102539E-2</v>
      </c>
      <c r="M137" s="196">
        <f t="shared" si="39"/>
        <v>564</v>
      </c>
      <c r="N137" s="198">
        <f t="shared" si="37"/>
        <v>8.2734340619040628E-2</v>
      </c>
      <c r="O137" s="194">
        <f t="shared" si="38"/>
        <v>6817</v>
      </c>
    </row>
    <row r="138" spans="1:15">
      <c r="A138" s="466" t="s">
        <v>510</v>
      </c>
      <c r="B138" s="151" t="s">
        <v>511</v>
      </c>
      <c r="C138" s="176">
        <v>1097</v>
      </c>
      <c r="D138" s="200">
        <f t="shared" si="32"/>
        <v>0.56372045220966083</v>
      </c>
      <c r="E138" s="199">
        <v>360</v>
      </c>
      <c r="F138" s="200">
        <f t="shared" si="33"/>
        <v>0.18499486125385406</v>
      </c>
      <c r="G138" s="199">
        <v>193</v>
      </c>
      <c r="H138" s="200">
        <f t="shared" si="34"/>
        <v>9.9177800616649534E-2</v>
      </c>
      <c r="I138" s="199">
        <v>89</v>
      </c>
      <c r="J138" s="200">
        <f t="shared" si="35"/>
        <v>4.5734840698869475E-2</v>
      </c>
      <c r="K138" s="199">
        <v>80</v>
      </c>
      <c r="L138" s="200">
        <f t="shared" si="36"/>
        <v>4.1109969167523124E-2</v>
      </c>
      <c r="M138" s="199">
        <v>127</v>
      </c>
      <c r="N138" s="200">
        <f t="shared" si="37"/>
        <v>6.5262076053442961E-2</v>
      </c>
      <c r="O138" s="203">
        <f t="shared" si="38"/>
        <v>1946</v>
      </c>
    </row>
    <row r="139" spans="1:15">
      <c r="A139" s="466"/>
      <c r="B139" s="151" t="s">
        <v>512</v>
      </c>
      <c r="C139" s="176">
        <v>523</v>
      </c>
      <c r="D139" s="200">
        <f t="shared" si="32"/>
        <v>0.57033805888767719</v>
      </c>
      <c r="E139" s="199">
        <v>146</v>
      </c>
      <c r="F139" s="200">
        <f t="shared" si="33"/>
        <v>0.15921483097055616</v>
      </c>
      <c r="G139" s="199">
        <v>76</v>
      </c>
      <c r="H139" s="200">
        <f t="shared" si="34"/>
        <v>8.2878953107960743E-2</v>
      </c>
      <c r="I139" s="199">
        <v>55</v>
      </c>
      <c r="J139" s="200">
        <f t="shared" si="35"/>
        <v>5.9978189749182113E-2</v>
      </c>
      <c r="K139" s="199">
        <v>47</v>
      </c>
      <c r="L139" s="200">
        <f t="shared" si="36"/>
        <v>5.1254089422028352E-2</v>
      </c>
      <c r="M139" s="199">
        <v>70</v>
      </c>
      <c r="N139" s="200">
        <f t="shared" si="37"/>
        <v>7.6335877862595422E-2</v>
      </c>
      <c r="O139" s="203">
        <f t="shared" si="38"/>
        <v>917</v>
      </c>
    </row>
    <row r="140" spans="1:15">
      <c r="A140" s="466"/>
      <c r="B140" s="151" t="s">
        <v>513</v>
      </c>
      <c r="C140" s="176">
        <v>437</v>
      </c>
      <c r="D140" s="200">
        <f t="shared" si="32"/>
        <v>0.61290322580645162</v>
      </c>
      <c r="E140" s="199">
        <v>110</v>
      </c>
      <c r="F140" s="200">
        <f t="shared" si="33"/>
        <v>0.15427769985974754</v>
      </c>
      <c r="G140" s="199">
        <v>64</v>
      </c>
      <c r="H140" s="200">
        <f t="shared" si="34"/>
        <v>8.9761570827489479E-2</v>
      </c>
      <c r="I140" s="199">
        <v>32</v>
      </c>
      <c r="J140" s="200">
        <f t="shared" si="35"/>
        <v>4.4880785413744739E-2</v>
      </c>
      <c r="K140" s="199">
        <v>27</v>
      </c>
      <c r="L140" s="200">
        <f t="shared" si="36"/>
        <v>3.7868162692847124E-2</v>
      </c>
      <c r="M140" s="199">
        <v>43</v>
      </c>
      <c r="N140" s="200">
        <f t="shared" si="37"/>
        <v>6.0308555399719493E-2</v>
      </c>
      <c r="O140" s="203">
        <f t="shared" si="38"/>
        <v>713</v>
      </c>
    </row>
    <row r="141" spans="1:15">
      <c r="A141" s="466"/>
      <c r="B141" s="151" t="s">
        <v>514</v>
      </c>
      <c r="C141" s="176">
        <v>193</v>
      </c>
      <c r="D141" s="200">
        <f t="shared" si="32"/>
        <v>0.48249999999999998</v>
      </c>
      <c r="E141" s="199">
        <v>73</v>
      </c>
      <c r="F141" s="200">
        <f t="shared" si="33"/>
        <v>0.1825</v>
      </c>
      <c r="G141" s="199">
        <v>34</v>
      </c>
      <c r="H141" s="200">
        <f t="shared" si="34"/>
        <v>8.5000000000000006E-2</v>
      </c>
      <c r="I141" s="199">
        <v>20</v>
      </c>
      <c r="J141" s="200">
        <f t="shared" si="35"/>
        <v>0.05</v>
      </c>
      <c r="K141" s="199">
        <v>27</v>
      </c>
      <c r="L141" s="200">
        <f t="shared" si="36"/>
        <v>6.7500000000000004E-2</v>
      </c>
      <c r="M141" s="199">
        <v>53</v>
      </c>
      <c r="N141" s="200">
        <f t="shared" si="37"/>
        <v>0.13250000000000001</v>
      </c>
      <c r="O141" s="203">
        <f t="shared" si="38"/>
        <v>400</v>
      </c>
    </row>
    <row r="142" spans="1:15">
      <c r="A142" s="466"/>
      <c r="B142" s="151" t="s">
        <v>515</v>
      </c>
      <c r="C142" s="176">
        <v>210</v>
      </c>
      <c r="D142" s="200">
        <f t="shared" si="32"/>
        <v>0.5</v>
      </c>
      <c r="E142" s="199">
        <v>78</v>
      </c>
      <c r="F142" s="200">
        <f t="shared" si="33"/>
        <v>0.18571428571428572</v>
      </c>
      <c r="G142" s="199">
        <v>36</v>
      </c>
      <c r="H142" s="200">
        <f t="shared" si="34"/>
        <v>8.5714285714285715E-2</v>
      </c>
      <c r="I142" s="199">
        <v>21</v>
      </c>
      <c r="J142" s="200">
        <f t="shared" si="35"/>
        <v>0.05</v>
      </c>
      <c r="K142" s="199">
        <v>27</v>
      </c>
      <c r="L142" s="200">
        <f t="shared" si="36"/>
        <v>6.4285714285714279E-2</v>
      </c>
      <c r="M142" s="199">
        <v>48</v>
      </c>
      <c r="N142" s="200">
        <f t="shared" si="37"/>
        <v>0.11428571428571428</v>
      </c>
      <c r="O142" s="203">
        <f t="shared" si="38"/>
        <v>420</v>
      </c>
    </row>
    <row r="143" spans="1:15">
      <c r="A143" s="466"/>
      <c r="B143" s="151" t="s">
        <v>516</v>
      </c>
      <c r="C143" s="176">
        <v>257</v>
      </c>
      <c r="D143" s="200">
        <f t="shared" si="32"/>
        <v>0.55150214592274682</v>
      </c>
      <c r="E143" s="199">
        <v>73</v>
      </c>
      <c r="F143" s="200">
        <f t="shared" si="33"/>
        <v>0.15665236051502146</v>
      </c>
      <c r="G143" s="199">
        <v>34</v>
      </c>
      <c r="H143" s="200">
        <f t="shared" si="34"/>
        <v>7.2961373390557943E-2</v>
      </c>
      <c r="I143" s="199">
        <v>23</v>
      </c>
      <c r="J143" s="200">
        <f t="shared" si="35"/>
        <v>4.9356223175965663E-2</v>
      </c>
      <c r="K143" s="199">
        <v>24</v>
      </c>
      <c r="L143" s="200">
        <f t="shared" si="36"/>
        <v>5.1502145922746781E-2</v>
      </c>
      <c r="M143" s="199">
        <v>55</v>
      </c>
      <c r="N143" s="200">
        <f t="shared" si="37"/>
        <v>0.11802575107296137</v>
      </c>
      <c r="O143" s="203">
        <f t="shared" si="38"/>
        <v>466</v>
      </c>
    </row>
    <row r="144" spans="1:15">
      <c r="A144" s="466"/>
      <c r="B144" s="151" t="s">
        <v>517</v>
      </c>
      <c r="C144" s="176">
        <v>139</v>
      </c>
      <c r="D144" s="200">
        <f t="shared" si="32"/>
        <v>0.54940711462450598</v>
      </c>
      <c r="E144" s="199">
        <v>55</v>
      </c>
      <c r="F144" s="200">
        <f t="shared" si="33"/>
        <v>0.21739130434782608</v>
      </c>
      <c r="G144" s="199">
        <v>24</v>
      </c>
      <c r="H144" s="200">
        <f t="shared" si="34"/>
        <v>9.4861660079051377E-2</v>
      </c>
      <c r="I144" s="199">
        <v>9</v>
      </c>
      <c r="J144" s="200">
        <f t="shared" si="35"/>
        <v>3.5573122529644272E-2</v>
      </c>
      <c r="K144" s="199">
        <v>12</v>
      </c>
      <c r="L144" s="200">
        <f t="shared" si="36"/>
        <v>4.7430830039525688E-2</v>
      </c>
      <c r="M144" s="199">
        <v>14</v>
      </c>
      <c r="N144" s="200">
        <f t="shared" si="37"/>
        <v>5.533596837944664E-2</v>
      </c>
      <c r="O144" s="203">
        <f t="shared" si="38"/>
        <v>253</v>
      </c>
    </row>
    <row r="145" spans="1:15">
      <c r="A145" s="466"/>
      <c r="B145" s="151" t="s">
        <v>518</v>
      </c>
      <c r="C145" s="176">
        <v>201</v>
      </c>
      <c r="D145" s="200">
        <f t="shared" si="32"/>
        <v>0.49752475247524752</v>
      </c>
      <c r="E145" s="199">
        <v>81</v>
      </c>
      <c r="F145" s="200">
        <f t="shared" si="33"/>
        <v>0.20049504950495051</v>
      </c>
      <c r="G145" s="199">
        <v>28</v>
      </c>
      <c r="H145" s="200">
        <f t="shared" si="34"/>
        <v>6.9306930693069313E-2</v>
      </c>
      <c r="I145" s="199">
        <v>24</v>
      </c>
      <c r="J145" s="200">
        <f t="shared" si="35"/>
        <v>5.9405940594059403E-2</v>
      </c>
      <c r="K145" s="199">
        <v>29</v>
      </c>
      <c r="L145" s="200">
        <f t="shared" si="36"/>
        <v>7.1782178217821777E-2</v>
      </c>
      <c r="M145" s="199">
        <v>41</v>
      </c>
      <c r="N145" s="200">
        <f t="shared" si="37"/>
        <v>0.10148514851485149</v>
      </c>
      <c r="O145" s="203">
        <f t="shared" si="38"/>
        <v>404</v>
      </c>
    </row>
    <row r="146" spans="1:15">
      <c r="A146" s="466"/>
      <c r="B146" s="151" t="s">
        <v>519</v>
      </c>
      <c r="C146" s="176">
        <v>235</v>
      </c>
      <c r="D146" s="200">
        <f t="shared" si="32"/>
        <v>0.54398148148148151</v>
      </c>
      <c r="E146" s="199">
        <v>83</v>
      </c>
      <c r="F146" s="200">
        <f t="shared" si="33"/>
        <v>0.19212962962962962</v>
      </c>
      <c r="G146" s="199">
        <v>33</v>
      </c>
      <c r="H146" s="200">
        <f t="shared" si="34"/>
        <v>7.6388888888888895E-2</v>
      </c>
      <c r="I146" s="199">
        <v>19</v>
      </c>
      <c r="J146" s="200">
        <f t="shared" si="35"/>
        <v>4.3981481481481483E-2</v>
      </c>
      <c r="K146" s="199">
        <v>28</v>
      </c>
      <c r="L146" s="200">
        <f t="shared" si="36"/>
        <v>6.4814814814814811E-2</v>
      </c>
      <c r="M146" s="199">
        <v>34</v>
      </c>
      <c r="N146" s="200">
        <f t="shared" si="37"/>
        <v>7.8703703703703706E-2</v>
      </c>
      <c r="O146" s="203">
        <f t="shared" si="38"/>
        <v>432</v>
      </c>
    </row>
    <row r="147" spans="1:15">
      <c r="A147" s="466"/>
      <c r="B147" s="151" t="s">
        <v>520</v>
      </c>
      <c r="C147" s="176">
        <v>229</v>
      </c>
      <c r="D147" s="200">
        <f t="shared" si="32"/>
        <v>0.46356275303643724</v>
      </c>
      <c r="E147" s="199">
        <v>110</v>
      </c>
      <c r="F147" s="200">
        <f t="shared" si="33"/>
        <v>0.22267206477732793</v>
      </c>
      <c r="G147" s="199">
        <v>45</v>
      </c>
      <c r="H147" s="200">
        <f t="shared" si="34"/>
        <v>9.1093117408906882E-2</v>
      </c>
      <c r="I147" s="199">
        <v>26</v>
      </c>
      <c r="J147" s="200">
        <f t="shared" si="35"/>
        <v>5.2631578947368418E-2</v>
      </c>
      <c r="K147" s="199">
        <v>35</v>
      </c>
      <c r="L147" s="200">
        <f t="shared" si="36"/>
        <v>7.08502024291498E-2</v>
      </c>
      <c r="M147" s="199">
        <v>49</v>
      </c>
      <c r="N147" s="200">
        <f t="shared" si="37"/>
        <v>9.9190283400809723E-2</v>
      </c>
      <c r="O147" s="203">
        <f t="shared" si="38"/>
        <v>494</v>
      </c>
    </row>
    <row r="148" spans="1:15">
      <c r="A148" s="466"/>
      <c r="B148" s="151" t="s">
        <v>521</v>
      </c>
      <c r="C148" s="176">
        <v>204</v>
      </c>
      <c r="D148" s="200">
        <f t="shared" si="32"/>
        <v>0.54838709677419351</v>
      </c>
      <c r="E148" s="199">
        <v>67</v>
      </c>
      <c r="F148" s="200">
        <f t="shared" si="33"/>
        <v>0.18010752688172044</v>
      </c>
      <c r="G148" s="199">
        <v>25</v>
      </c>
      <c r="H148" s="200">
        <f t="shared" si="34"/>
        <v>6.7204301075268813E-2</v>
      </c>
      <c r="I148" s="199">
        <v>17</v>
      </c>
      <c r="J148" s="200">
        <f t="shared" si="35"/>
        <v>4.5698924731182797E-2</v>
      </c>
      <c r="K148" s="199">
        <v>29</v>
      </c>
      <c r="L148" s="200">
        <f t="shared" si="36"/>
        <v>7.7956989247311828E-2</v>
      </c>
      <c r="M148" s="199">
        <v>30</v>
      </c>
      <c r="N148" s="200">
        <f t="shared" si="37"/>
        <v>8.0645161290322578E-2</v>
      </c>
      <c r="O148" s="203">
        <f t="shared" si="38"/>
        <v>372</v>
      </c>
    </row>
    <row r="149" spans="1:15">
      <c r="A149" s="470" t="s">
        <v>632</v>
      </c>
      <c r="B149" s="471"/>
      <c r="C149" s="196">
        <f>SUM(C150:C164)</f>
        <v>4658</v>
      </c>
      <c r="D149" s="198">
        <f t="shared" si="32"/>
        <v>0.54517790262172283</v>
      </c>
      <c r="E149" s="196">
        <f t="shared" ref="E149:M149" si="40">SUM(E150:E164)</f>
        <v>1527</v>
      </c>
      <c r="F149" s="198">
        <f t="shared" si="33"/>
        <v>0.17872191011235955</v>
      </c>
      <c r="G149" s="196">
        <f t="shared" si="40"/>
        <v>870</v>
      </c>
      <c r="H149" s="198">
        <f t="shared" si="34"/>
        <v>0.10182584269662921</v>
      </c>
      <c r="I149" s="196">
        <f t="shared" si="40"/>
        <v>482</v>
      </c>
      <c r="J149" s="198">
        <f t="shared" si="35"/>
        <v>5.6413857677902621E-2</v>
      </c>
      <c r="K149" s="196">
        <f>SUM(K150:K164)</f>
        <v>498</v>
      </c>
      <c r="L149" s="198">
        <f t="shared" si="36"/>
        <v>5.8286516853932581E-2</v>
      </c>
      <c r="M149" s="196">
        <f t="shared" si="40"/>
        <v>509</v>
      </c>
      <c r="N149" s="198">
        <f t="shared" si="37"/>
        <v>5.9573970037453183E-2</v>
      </c>
      <c r="O149" s="194">
        <f t="shared" si="38"/>
        <v>8544</v>
      </c>
    </row>
    <row r="150" spans="1:15">
      <c r="A150" s="466" t="s">
        <v>522</v>
      </c>
      <c r="B150" s="151" t="s">
        <v>523</v>
      </c>
      <c r="C150" s="176">
        <v>527</v>
      </c>
      <c r="D150" s="200">
        <f t="shared" si="32"/>
        <v>0.61565420560747663</v>
      </c>
      <c r="E150" s="199">
        <v>125</v>
      </c>
      <c r="F150" s="200">
        <f t="shared" si="33"/>
        <v>0.14602803738317757</v>
      </c>
      <c r="G150" s="199">
        <v>102</v>
      </c>
      <c r="H150" s="200">
        <f t="shared" si="34"/>
        <v>0.1191588785046729</v>
      </c>
      <c r="I150" s="199">
        <v>42</v>
      </c>
      <c r="J150" s="200">
        <f t="shared" si="35"/>
        <v>4.9065420560747662E-2</v>
      </c>
      <c r="K150" s="199">
        <v>42</v>
      </c>
      <c r="L150" s="200">
        <f t="shared" si="36"/>
        <v>4.9065420560747662E-2</v>
      </c>
      <c r="M150" s="199">
        <v>18</v>
      </c>
      <c r="N150" s="200">
        <f t="shared" si="37"/>
        <v>2.1028037383177569E-2</v>
      </c>
      <c r="O150" s="203">
        <f t="shared" si="38"/>
        <v>856</v>
      </c>
    </row>
    <row r="151" spans="1:15">
      <c r="A151" s="466"/>
      <c r="B151" s="151" t="s">
        <v>524</v>
      </c>
      <c r="C151" s="176">
        <v>393</v>
      </c>
      <c r="D151" s="200">
        <f t="shared" si="32"/>
        <v>0.60648148148148151</v>
      </c>
      <c r="E151" s="199">
        <v>98</v>
      </c>
      <c r="F151" s="200">
        <f t="shared" si="33"/>
        <v>0.15123456790123457</v>
      </c>
      <c r="G151" s="199">
        <v>52</v>
      </c>
      <c r="H151" s="200">
        <f t="shared" si="34"/>
        <v>8.0246913580246909E-2</v>
      </c>
      <c r="I151" s="199">
        <v>33</v>
      </c>
      <c r="J151" s="200">
        <f t="shared" si="35"/>
        <v>5.0925925925925923E-2</v>
      </c>
      <c r="K151" s="199">
        <v>32</v>
      </c>
      <c r="L151" s="200">
        <f t="shared" si="36"/>
        <v>4.9382716049382713E-2</v>
      </c>
      <c r="M151" s="199">
        <v>40</v>
      </c>
      <c r="N151" s="200">
        <f t="shared" si="37"/>
        <v>6.1728395061728392E-2</v>
      </c>
      <c r="O151" s="203">
        <f t="shared" si="38"/>
        <v>648</v>
      </c>
    </row>
    <row r="152" spans="1:15">
      <c r="A152" s="466"/>
      <c r="B152" s="151" t="s">
        <v>525</v>
      </c>
      <c r="C152" s="176">
        <v>367</v>
      </c>
      <c r="D152" s="200">
        <f t="shared" si="32"/>
        <v>0.57704402515723274</v>
      </c>
      <c r="E152" s="199">
        <v>102</v>
      </c>
      <c r="F152" s="200">
        <f t="shared" si="33"/>
        <v>0.16037735849056603</v>
      </c>
      <c r="G152" s="199">
        <v>71</v>
      </c>
      <c r="H152" s="200">
        <f t="shared" si="34"/>
        <v>0.11163522012578617</v>
      </c>
      <c r="I152" s="199">
        <v>31</v>
      </c>
      <c r="J152" s="200">
        <f t="shared" si="35"/>
        <v>4.8742138364779877E-2</v>
      </c>
      <c r="K152" s="199">
        <v>39</v>
      </c>
      <c r="L152" s="200">
        <f t="shared" si="36"/>
        <v>6.1320754716981132E-2</v>
      </c>
      <c r="M152" s="199">
        <v>26</v>
      </c>
      <c r="N152" s="200">
        <f t="shared" si="37"/>
        <v>4.0880503144654086E-2</v>
      </c>
      <c r="O152" s="203">
        <f t="shared" si="38"/>
        <v>636</v>
      </c>
    </row>
    <row r="153" spans="1:15">
      <c r="A153" s="466"/>
      <c r="B153" s="151" t="s">
        <v>526</v>
      </c>
      <c r="C153" s="176">
        <v>431</v>
      </c>
      <c r="D153" s="200">
        <f t="shared" si="32"/>
        <v>0.51370679380214546</v>
      </c>
      <c r="E153" s="199">
        <v>190</v>
      </c>
      <c r="F153" s="200">
        <f t="shared" si="33"/>
        <v>0.22646007151370678</v>
      </c>
      <c r="G153" s="199">
        <v>85</v>
      </c>
      <c r="H153" s="200">
        <f t="shared" si="34"/>
        <v>0.10131108462455304</v>
      </c>
      <c r="I153" s="199">
        <v>47</v>
      </c>
      <c r="J153" s="200">
        <f t="shared" si="35"/>
        <v>5.6019070321811679E-2</v>
      </c>
      <c r="K153" s="199">
        <v>46</v>
      </c>
      <c r="L153" s="200">
        <f t="shared" si="36"/>
        <v>5.4827175208581644E-2</v>
      </c>
      <c r="M153" s="199">
        <v>40</v>
      </c>
      <c r="N153" s="200">
        <f t="shared" si="37"/>
        <v>4.7675804529201428E-2</v>
      </c>
      <c r="O153" s="203">
        <f t="shared" si="38"/>
        <v>839</v>
      </c>
    </row>
    <row r="154" spans="1:15">
      <c r="A154" s="466"/>
      <c r="B154" s="151" t="s">
        <v>527</v>
      </c>
      <c r="C154" s="176">
        <v>443</v>
      </c>
      <c r="D154" s="200">
        <f t="shared" si="32"/>
        <v>0.57457846952010372</v>
      </c>
      <c r="E154" s="199">
        <v>134</v>
      </c>
      <c r="F154" s="200">
        <f t="shared" si="33"/>
        <v>0.17380025940337224</v>
      </c>
      <c r="G154" s="199">
        <v>70</v>
      </c>
      <c r="H154" s="200">
        <f t="shared" si="34"/>
        <v>9.0791180285343706E-2</v>
      </c>
      <c r="I154" s="199">
        <v>41</v>
      </c>
      <c r="J154" s="200">
        <f t="shared" si="35"/>
        <v>5.3177691309987028E-2</v>
      </c>
      <c r="K154" s="199">
        <v>33</v>
      </c>
      <c r="L154" s="200">
        <f t="shared" si="36"/>
        <v>4.2801556420233464E-2</v>
      </c>
      <c r="M154" s="199">
        <v>50</v>
      </c>
      <c r="N154" s="200">
        <f t="shared" si="37"/>
        <v>6.4850843060959798E-2</v>
      </c>
      <c r="O154" s="203">
        <f t="shared" si="38"/>
        <v>771</v>
      </c>
    </row>
    <row r="155" spans="1:15">
      <c r="A155" s="466"/>
      <c r="B155" s="151" t="s">
        <v>528</v>
      </c>
      <c r="C155" s="176">
        <v>144</v>
      </c>
      <c r="D155" s="200">
        <f t="shared" si="32"/>
        <v>0.56916996047430835</v>
      </c>
      <c r="E155" s="199">
        <v>51</v>
      </c>
      <c r="F155" s="200">
        <f t="shared" si="33"/>
        <v>0.20158102766798419</v>
      </c>
      <c r="G155" s="199">
        <v>25</v>
      </c>
      <c r="H155" s="200">
        <f t="shared" si="34"/>
        <v>9.8814229249011856E-2</v>
      </c>
      <c r="I155" s="199">
        <v>12</v>
      </c>
      <c r="J155" s="200">
        <f t="shared" si="35"/>
        <v>4.7430830039525688E-2</v>
      </c>
      <c r="K155" s="199">
        <v>16</v>
      </c>
      <c r="L155" s="200">
        <f t="shared" si="36"/>
        <v>6.3241106719367585E-2</v>
      </c>
      <c r="M155" s="199">
        <v>5</v>
      </c>
      <c r="N155" s="200">
        <f t="shared" si="37"/>
        <v>1.9762845849802372E-2</v>
      </c>
      <c r="O155" s="203">
        <f t="shared" si="38"/>
        <v>253</v>
      </c>
    </row>
    <row r="156" spans="1:15">
      <c r="A156" s="466"/>
      <c r="B156" s="151" t="s">
        <v>529</v>
      </c>
      <c r="C156" s="176">
        <v>322</v>
      </c>
      <c r="D156" s="200">
        <f t="shared" si="32"/>
        <v>0.49922480620155041</v>
      </c>
      <c r="E156" s="199">
        <v>118</v>
      </c>
      <c r="F156" s="200">
        <f t="shared" si="33"/>
        <v>0.18294573643410852</v>
      </c>
      <c r="G156" s="199">
        <v>85</v>
      </c>
      <c r="H156" s="200">
        <f t="shared" si="34"/>
        <v>0.13178294573643412</v>
      </c>
      <c r="I156" s="199">
        <v>41</v>
      </c>
      <c r="J156" s="200">
        <f t="shared" si="35"/>
        <v>6.3565891472868216E-2</v>
      </c>
      <c r="K156" s="199">
        <v>36</v>
      </c>
      <c r="L156" s="200">
        <f t="shared" si="36"/>
        <v>5.5813953488372092E-2</v>
      </c>
      <c r="M156" s="199">
        <v>43</v>
      </c>
      <c r="N156" s="200">
        <f t="shared" si="37"/>
        <v>6.6666666666666666E-2</v>
      </c>
      <c r="O156" s="203">
        <f t="shared" si="38"/>
        <v>645</v>
      </c>
    </row>
    <row r="157" spans="1:15">
      <c r="A157" s="466"/>
      <c r="B157" s="151" t="s">
        <v>530</v>
      </c>
      <c r="C157" s="176">
        <v>234</v>
      </c>
      <c r="D157" s="200">
        <f t="shared" si="32"/>
        <v>0.54418604651162794</v>
      </c>
      <c r="E157" s="199">
        <v>69</v>
      </c>
      <c r="F157" s="200">
        <f t="shared" si="33"/>
        <v>0.16046511627906976</v>
      </c>
      <c r="G157" s="199">
        <v>49</v>
      </c>
      <c r="H157" s="200">
        <f t="shared" si="34"/>
        <v>0.11395348837209303</v>
      </c>
      <c r="I157" s="199">
        <v>25</v>
      </c>
      <c r="J157" s="200">
        <f t="shared" si="35"/>
        <v>5.8139534883720929E-2</v>
      </c>
      <c r="K157" s="199">
        <v>25</v>
      </c>
      <c r="L157" s="200">
        <f t="shared" si="36"/>
        <v>5.8139534883720929E-2</v>
      </c>
      <c r="M157" s="199">
        <v>28</v>
      </c>
      <c r="N157" s="200">
        <f t="shared" si="37"/>
        <v>6.5116279069767441E-2</v>
      </c>
      <c r="O157" s="203">
        <f t="shared" si="38"/>
        <v>430</v>
      </c>
    </row>
    <row r="158" spans="1:15">
      <c r="A158" s="466"/>
      <c r="B158" s="151" t="s">
        <v>531</v>
      </c>
      <c r="C158" s="176">
        <v>286</v>
      </c>
      <c r="D158" s="200">
        <f t="shared" si="32"/>
        <v>0.52767527675276749</v>
      </c>
      <c r="E158" s="199">
        <v>84</v>
      </c>
      <c r="F158" s="200">
        <f t="shared" si="33"/>
        <v>0.15498154981549817</v>
      </c>
      <c r="G158" s="199">
        <v>55</v>
      </c>
      <c r="H158" s="200">
        <f t="shared" si="34"/>
        <v>0.1014760147601476</v>
      </c>
      <c r="I158" s="199">
        <v>34</v>
      </c>
      <c r="J158" s="200">
        <f t="shared" si="35"/>
        <v>6.273062730627306E-2</v>
      </c>
      <c r="K158" s="199">
        <v>33</v>
      </c>
      <c r="L158" s="200">
        <f t="shared" si="36"/>
        <v>6.0885608856088562E-2</v>
      </c>
      <c r="M158" s="199">
        <v>50</v>
      </c>
      <c r="N158" s="200">
        <f t="shared" si="37"/>
        <v>9.2250922509225092E-2</v>
      </c>
      <c r="O158" s="203">
        <f t="shared" si="38"/>
        <v>542</v>
      </c>
    </row>
    <row r="159" spans="1:15">
      <c r="A159" s="466"/>
      <c r="B159" s="151" t="s">
        <v>532</v>
      </c>
      <c r="C159" s="176">
        <v>228</v>
      </c>
      <c r="D159" s="200">
        <f t="shared" si="32"/>
        <v>0.49457700650759218</v>
      </c>
      <c r="E159" s="199">
        <v>85</v>
      </c>
      <c r="F159" s="200">
        <f t="shared" si="33"/>
        <v>0.18438177874186551</v>
      </c>
      <c r="G159" s="199">
        <v>59</v>
      </c>
      <c r="H159" s="200">
        <f t="shared" si="34"/>
        <v>0.1279826464208243</v>
      </c>
      <c r="I159" s="199">
        <v>35</v>
      </c>
      <c r="J159" s="200">
        <f t="shared" si="35"/>
        <v>7.5921908893709325E-2</v>
      </c>
      <c r="K159" s="199">
        <v>30</v>
      </c>
      <c r="L159" s="200">
        <f t="shared" si="36"/>
        <v>6.5075921908893705E-2</v>
      </c>
      <c r="M159" s="199">
        <v>24</v>
      </c>
      <c r="N159" s="200">
        <f t="shared" si="37"/>
        <v>5.2060737527114966E-2</v>
      </c>
      <c r="O159" s="203">
        <f t="shared" si="38"/>
        <v>461</v>
      </c>
    </row>
    <row r="160" spans="1:15">
      <c r="A160" s="466"/>
      <c r="B160" s="151" t="s">
        <v>533</v>
      </c>
      <c r="C160" s="176">
        <v>187</v>
      </c>
      <c r="D160" s="200">
        <f t="shared" si="32"/>
        <v>0.50404312668463613</v>
      </c>
      <c r="E160" s="199">
        <v>61</v>
      </c>
      <c r="F160" s="200">
        <f t="shared" si="33"/>
        <v>0.16442048517520216</v>
      </c>
      <c r="G160" s="199">
        <v>31</v>
      </c>
      <c r="H160" s="200">
        <f t="shared" si="34"/>
        <v>8.3557951482479784E-2</v>
      </c>
      <c r="I160" s="199">
        <v>19</v>
      </c>
      <c r="J160" s="200">
        <f t="shared" si="35"/>
        <v>5.1212938005390833E-2</v>
      </c>
      <c r="K160" s="199">
        <v>31</v>
      </c>
      <c r="L160" s="200">
        <f t="shared" si="36"/>
        <v>8.3557951482479784E-2</v>
      </c>
      <c r="M160" s="199">
        <v>42</v>
      </c>
      <c r="N160" s="200">
        <f t="shared" si="37"/>
        <v>0.11320754716981132</v>
      </c>
      <c r="O160" s="203">
        <f t="shared" si="38"/>
        <v>371</v>
      </c>
    </row>
    <row r="161" spans="1:15">
      <c r="A161" s="466"/>
      <c r="B161" s="151" t="s">
        <v>534</v>
      </c>
      <c r="C161" s="176">
        <v>262</v>
      </c>
      <c r="D161" s="200">
        <f t="shared" si="32"/>
        <v>0.52191235059760954</v>
      </c>
      <c r="E161" s="199">
        <v>94</v>
      </c>
      <c r="F161" s="200">
        <f t="shared" si="33"/>
        <v>0.18725099601593626</v>
      </c>
      <c r="G161" s="199">
        <v>44</v>
      </c>
      <c r="H161" s="200">
        <f t="shared" si="34"/>
        <v>8.7649402390438252E-2</v>
      </c>
      <c r="I161" s="199">
        <v>32</v>
      </c>
      <c r="J161" s="200">
        <f t="shared" si="35"/>
        <v>6.3745019920318724E-2</v>
      </c>
      <c r="K161" s="199">
        <v>39</v>
      </c>
      <c r="L161" s="200">
        <f t="shared" si="36"/>
        <v>7.7689243027888447E-2</v>
      </c>
      <c r="M161" s="199">
        <v>31</v>
      </c>
      <c r="N161" s="200">
        <f t="shared" si="37"/>
        <v>6.1752988047808766E-2</v>
      </c>
      <c r="O161" s="203">
        <f t="shared" si="38"/>
        <v>502</v>
      </c>
    </row>
    <row r="162" spans="1:15">
      <c r="A162" s="466"/>
      <c r="B162" s="186" t="s">
        <v>535</v>
      </c>
      <c r="C162" s="176">
        <v>257</v>
      </c>
      <c r="D162" s="200">
        <f t="shared" si="32"/>
        <v>0.50992063492063489</v>
      </c>
      <c r="E162" s="199">
        <v>102</v>
      </c>
      <c r="F162" s="200">
        <f t="shared" si="33"/>
        <v>0.20238095238095238</v>
      </c>
      <c r="G162" s="199">
        <v>47</v>
      </c>
      <c r="H162" s="200">
        <f t="shared" si="34"/>
        <v>9.3253968253968256E-2</v>
      </c>
      <c r="I162" s="199">
        <v>32</v>
      </c>
      <c r="J162" s="200">
        <f t="shared" si="35"/>
        <v>6.3492063492063489E-2</v>
      </c>
      <c r="K162" s="199">
        <v>32</v>
      </c>
      <c r="L162" s="200">
        <f t="shared" si="36"/>
        <v>6.3492063492063489E-2</v>
      </c>
      <c r="M162" s="199">
        <v>34</v>
      </c>
      <c r="N162" s="200">
        <f t="shared" si="37"/>
        <v>6.7460317460317457E-2</v>
      </c>
      <c r="O162" s="203">
        <f t="shared" si="38"/>
        <v>504</v>
      </c>
    </row>
    <row r="163" spans="1:15">
      <c r="A163" s="466"/>
      <c r="B163" s="151" t="s">
        <v>536</v>
      </c>
      <c r="C163" s="176">
        <v>231</v>
      </c>
      <c r="D163" s="200">
        <f t="shared" si="32"/>
        <v>0.53103448275862064</v>
      </c>
      <c r="E163" s="199">
        <v>81</v>
      </c>
      <c r="F163" s="200">
        <f t="shared" si="33"/>
        <v>0.18620689655172415</v>
      </c>
      <c r="G163" s="199">
        <v>36</v>
      </c>
      <c r="H163" s="200">
        <f t="shared" si="34"/>
        <v>8.2758620689655171E-2</v>
      </c>
      <c r="I163" s="199">
        <v>27</v>
      </c>
      <c r="J163" s="200">
        <f t="shared" si="35"/>
        <v>6.2068965517241378E-2</v>
      </c>
      <c r="K163" s="199">
        <v>22</v>
      </c>
      <c r="L163" s="200">
        <f t="shared" si="36"/>
        <v>5.057471264367816E-2</v>
      </c>
      <c r="M163" s="199">
        <v>38</v>
      </c>
      <c r="N163" s="200">
        <f t="shared" si="37"/>
        <v>8.7356321839080459E-2</v>
      </c>
      <c r="O163" s="203">
        <f t="shared" si="38"/>
        <v>435</v>
      </c>
    </row>
    <row r="164" spans="1:15">
      <c r="A164" s="466"/>
      <c r="B164" s="151" t="s">
        <v>537</v>
      </c>
      <c r="C164" s="176">
        <v>346</v>
      </c>
      <c r="D164" s="200">
        <f t="shared" si="32"/>
        <v>0.53149001536098306</v>
      </c>
      <c r="E164" s="199">
        <v>133</v>
      </c>
      <c r="F164" s="200">
        <f t="shared" si="33"/>
        <v>0.20430107526881722</v>
      </c>
      <c r="G164" s="199">
        <v>59</v>
      </c>
      <c r="H164" s="200">
        <f t="shared" si="34"/>
        <v>9.0629800307219663E-2</v>
      </c>
      <c r="I164" s="199">
        <v>31</v>
      </c>
      <c r="J164" s="200">
        <f t="shared" si="35"/>
        <v>4.7619047619047616E-2</v>
      </c>
      <c r="K164" s="199">
        <v>42</v>
      </c>
      <c r="L164" s="200">
        <f t="shared" si="36"/>
        <v>6.4516129032258063E-2</v>
      </c>
      <c r="M164" s="199">
        <v>40</v>
      </c>
      <c r="N164" s="200">
        <f t="shared" si="37"/>
        <v>6.1443932411674347E-2</v>
      </c>
      <c r="O164" s="203">
        <f t="shared" si="38"/>
        <v>651</v>
      </c>
    </row>
    <row r="165" spans="1:15">
      <c r="A165" s="470" t="s">
        <v>631</v>
      </c>
      <c r="B165" s="471"/>
      <c r="C165" s="196">
        <f>SUM(C166:C179)</f>
        <v>4759</v>
      </c>
      <c r="D165" s="198">
        <f t="shared" si="32"/>
        <v>0.53520017993702207</v>
      </c>
      <c r="E165" s="196">
        <f t="shared" ref="E165:M165" si="41">SUM(E166:E179)</f>
        <v>1427</v>
      </c>
      <c r="F165" s="198">
        <f t="shared" si="33"/>
        <v>0.1604813315339631</v>
      </c>
      <c r="G165" s="196">
        <f t="shared" si="41"/>
        <v>1036</v>
      </c>
      <c r="H165" s="198">
        <f t="shared" si="34"/>
        <v>0.11650922177237967</v>
      </c>
      <c r="I165" s="196">
        <f t="shared" si="41"/>
        <v>451</v>
      </c>
      <c r="J165" s="198">
        <f t="shared" si="35"/>
        <v>5.0719748088169141E-2</v>
      </c>
      <c r="K165" s="196">
        <f>SUM(K166:K179)</f>
        <v>590</v>
      </c>
      <c r="L165" s="198">
        <f t="shared" si="36"/>
        <v>6.6351776878092669E-2</v>
      </c>
      <c r="M165" s="196">
        <f t="shared" si="41"/>
        <v>629</v>
      </c>
      <c r="N165" s="198">
        <f t="shared" si="37"/>
        <v>7.0737741790373371E-2</v>
      </c>
      <c r="O165" s="194">
        <f t="shared" si="38"/>
        <v>8892</v>
      </c>
    </row>
    <row r="166" spans="1:15">
      <c r="A166" s="466" t="s">
        <v>538</v>
      </c>
      <c r="B166" s="151" t="s">
        <v>539</v>
      </c>
      <c r="C166" s="176">
        <v>837</v>
      </c>
      <c r="D166" s="200">
        <f t="shared" si="32"/>
        <v>0.60476878612716767</v>
      </c>
      <c r="E166" s="178">
        <v>246</v>
      </c>
      <c r="F166" s="200">
        <f t="shared" si="33"/>
        <v>0.1777456647398844</v>
      </c>
      <c r="G166" s="178">
        <v>174</v>
      </c>
      <c r="H166" s="200">
        <f t="shared" si="34"/>
        <v>0.12572254335260116</v>
      </c>
      <c r="I166" s="199">
        <v>64</v>
      </c>
      <c r="J166" s="200">
        <f t="shared" si="35"/>
        <v>4.6242774566473986E-2</v>
      </c>
      <c r="K166" s="178">
        <v>40</v>
      </c>
      <c r="L166" s="200">
        <f t="shared" si="36"/>
        <v>2.8901734104046242E-2</v>
      </c>
      <c r="M166" s="178">
        <v>23</v>
      </c>
      <c r="N166" s="200">
        <f t="shared" si="37"/>
        <v>1.6618497109826588E-2</v>
      </c>
      <c r="O166" s="203">
        <f t="shared" si="38"/>
        <v>1384</v>
      </c>
    </row>
    <row r="167" spans="1:15">
      <c r="A167" s="466"/>
      <c r="B167" s="151" t="s">
        <v>540</v>
      </c>
      <c r="C167" s="176">
        <v>568</v>
      </c>
      <c r="D167" s="200">
        <f t="shared" si="32"/>
        <v>0.56126482213438733</v>
      </c>
      <c r="E167" s="178">
        <v>165</v>
      </c>
      <c r="F167" s="200">
        <f t="shared" si="33"/>
        <v>0.16304347826086957</v>
      </c>
      <c r="G167" s="178">
        <v>141</v>
      </c>
      <c r="H167" s="200">
        <f t="shared" si="34"/>
        <v>0.13932806324110672</v>
      </c>
      <c r="I167" s="199">
        <v>49</v>
      </c>
      <c r="J167" s="200">
        <f t="shared" si="35"/>
        <v>4.8418972332015808E-2</v>
      </c>
      <c r="K167" s="178">
        <v>44</v>
      </c>
      <c r="L167" s="200">
        <f t="shared" si="36"/>
        <v>4.3478260869565216E-2</v>
      </c>
      <c r="M167" s="178">
        <v>45</v>
      </c>
      <c r="N167" s="200">
        <f t="shared" si="37"/>
        <v>4.4466403162055336E-2</v>
      </c>
      <c r="O167" s="203">
        <f t="shared" si="38"/>
        <v>1012</v>
      </c>
    </row>
    <row r="168" spans="1:15">
      <c r="A168" s="466"/>
      <c r="B168" s="177" t="s">
        <v>541</v>
      </c>
      <c r="C168" s="176">
        <v>526</v>
      </c>
      <c r="D168" s="200">
        <f t="shared" si="32"/>
        <v>0.51771653543307083</v>
      </c>
      <c r="E168" s="178">
        <v>168</v>
      </c>
      <c r="F168" s="200">
        <f t="shared" si="33"/>
        <v>0.16535433070866143</v>
      </c>
      <c r="G168" s="178">
        <v>137</v>
      </c>
      <c r="H168" s="200">
        <f t="shared" si="34"/>
        <v>0.13484251968503938</v>
      </c>
      <c r="I168" s="199">
        <v>67</v>
      </c>
      <c r="J168" s="200">
        <f t="shared" si="35"/>
        <v>6.5944881889763773E-2</v>
      </c>
      <c r="K168" s="178">
        <v>64</v>
      </c>
      <c r="L168" s="200">
        <f t="shared" si="36"/>
        <v>6.2992125984251968E-2</v>
      </c>
      <c r="M168" s="178">
        <v>54</v>
      </c>
      <c r="N168" s="200">
        <f t="shared" si="37"/>
        <v>5.3149606299212601E-2</v>
      </c>
      <c r="O168" s="203">
        <f t="shared" si="38"/>
        <v>1016</v>
      </c>
    </row>
    <row r="169" spans="1:15">
      <c r="A169" s="466"/>
      <c r="B169" s="151" t="s">
        <v>542</v>
      </c>
      <c r="C169" s="176">
        <v>436</v>
      </c>
      <c r="D169" s="200">
        <f t="shared" si="32"/>
        <v>0.53431372549019607</v>
      </c>
      <c r="E169" s="178">
        <v>112</v>
      </c>
      <c r="F169" s="200">
        <f t="shared" si="33"/>
        <v>0.13725490196078433</v>
      </c>
      <c r="G169" s="178">
        <v>99</v>
      </c>
      <c r="H169" s="200">
        <f t="shared" si="34"/>
        <v>0.12132352941176471</v>
      </c>
      <c r="I169" s="199">
        <v>47</v>
      </c>
      <c r="J169" s="200">
        <f t="shared" si="35"/>
        <v>5.7598039215686271E-2</v>
      </c>
      <c r="K169" s="178">
        <v>51</v>
      </c>
      <c r="L169" s="200">
        <f t="shared" si="36"/>
        <v>6.25E-2</v>
      </c>
      <c r="M169" s="178">
        <v>71</v>
      </c>
      <c r="N169" s="200">
        <f t="shared" si="37"/>
        <v>8.7009803921568624E-2</v>
      </c>
      <c r="O169" s="203">
        <f t="shared" si="38"/>
        <v>816</v>
      </c>
    </row>
    <row r="170" spans="1:15">
      <c r="A170" s="466"/>
      <c r="B170" s="151" t="s">
        <v>543</v>
      </c>
      <c r="C170" s="176">
        <v>375</v>
      </c>
      <c r="D170" s="200">
        <f t="shared" si="32"/>
        <v>0.51299589603283169</v>
      </c>
      <c r="E170" s="178">
        <v>109</v>
      </c>
      <c r="F170" s="200">
        <f t="shared" si="33"/>
        <v>0.1491108071135431</v>
      </c>
      <c r="G170" s="178">
        <v>77</v>
      </c>
      <c r="H170" s="200">
        <f t="shared" si="34"/>
        <v>0.10533515731874145</v>
      </c>
      <c r="I170" s="199">
        <v>30</v>
      </c>
      <c r="J170" s="200">
        <f t="shared" si="35"/>
        <v>4.1039671682626538E-2</v>
      </c>
      <c r="K170" s="178">
        <v>54</v>
      </c>
      <c r="L170" s="200">
        <f t="shared" si="36"/>
        <v>7.3871409028727769E-2</v>
      </c>
      <c r="M170" s="178">
        <v>86</v>
      </c>
      <c r="N170" s="200">
        <f t="shared" si="37"/>
        <v>0.11764705882352941</v>
      </c>
      <c r="O170" s="203">
        <f t="shared" si="38"/>
        <v>731</v>
      </c>
    </row>
    <row r="171" spans="1:15">
      <c r="A171" s="466"/>
      <c r="B171" s="151" t="s">
        <v>544</v>
      </c>
      <c r="C171" s="176">
        <v>397</v>
      </c>
      <c r="D171" s="200">
        <f t="shared" si="32"/>
        <v>0.57871720116618075</v>
      </c>
      <c r="E171" s="178">
        <v>96</v>
      </c>
      <c r="F171" s="200">
        <f t="shared" si="33"/>
        <v>0.13994169096209913</v>
      </c>
      <c r="G171" s="178">
        <v>89</v>
      </c>
      <c r="H171" s="200">
        <f t="shared" si="34"/>
        <v>0.12973760932944606</v>
      </c>
      <c r="I171" s="199">
        <v>17</v>
      </c>
      <c r="J171" s="200">
        <f t="shared" si="35"/>
        <v>2.478134110787172E-2</v>
      </c>
      <c r="K171" s="178">
        <v>42</v>
      </c>
      <c r="L171" s="200">
        <f t="shared" si="36"/>
        <v>6.1224489795918366E-2</v>
      </c>
      <c r="M171" s="178">
        <v>45</v>
      </c>
      <c r="N171" s="200">
        <f t="shared" si="37"/>
        <v>6.5597667638483959E-2</v>
      </c>
      <c r="O171" s="203">
        <f t="shared" si="38"/>
        <v>686</v>
      </c>
    </row>
    <row r="172" spans="1:15">
      <c r="A172" s="466"/>
      <c r="B172" s="151" t="s">
        <v>545</v>
      </c>
      <c r="C172" s="176">
        <v>236</v>
      </c>
      <c r="D172" s="200">
        <f t="shared" si="32"/>
        <v>0.4573643410852713</v>
      </c>
      <c r="E172" s="178">
        <v>94</v>
      </c>
      <c r="F172" s="200">
        <f t="shared" si="33"/>
        <v>0.18217054263565891</v>
      </c>
      <c r="G172" s="178">
        <v>59</v>
      </c>
      <c r="H172" s="200">
        <f t="shared" si="34"/>
        <v>0.11434108527131782</v>
      </c>
      <c r="I172" s="199">
        <v>37</v>
      </c>
      <c r="J172" s="200">
        <f t="shared" si="35"/>
        <v>7.170542635658915E-2</v>
      </c>
      <c r="K172" s="178">
        <v>39</v>
      </c>
      <c r="L172" s="200">
        <f t="shared" si="36"/>
        <v>7.5581395348837205E-2</v>
      </c>
      <c r="M172" s="178">
        <v>51</v>
      </c>
      <c r="N172" s="200">
        <f t="shared" si="37"/>
        <v>9.8837209302325577E-2</v>
      </c>
      <c r="O172" s="203">
        <f t="shared" si="38"/>
        <v>516</v>
      </c>
    </row>
    <row r="173" spans="1:15">
      <c r="A173" s="466"/>
      <c r="B173" s="151" t="s">
        <v>546</v>
      </c>
      <c r="C173" s="176">
        <v>185</v>
      </c>
      <c r="D173" s="200">
        <f t="shared" si="32"/>
        <v>0.48941798941798942</v>
      </c>
      <c r="E173" s="178">
        <v>61</v>
      </c>
      <c r="F173" s="200">
        <f t="shared" si="33"/>
        <v>0.16137566137566137</v>
      </c>
      <c r="G173" s="178">
        <v>32</v>
      </c>
      <c r="H173" s="200">
        <f t="shared" si="34"/>
        <v>8.4656084656084651E-2</v>
      </c>
      <c r="I173" s="199">
        <v>18</v>
      </c>
      <c r="J173" s="200">
        <f t="shared" si="35"/>
        <v>4.7619047619047616E-2</v>
      </c>
      <c r="K173" s="178">
        <v>37</v>
      </c>
      <c r="L173" s="200">
        <f t="shared" si="36"/>
        <v>9.7883597883597878E-2</v>
      </c>
      <c r="M173" s="178">
        <v>45</v>
      </c>
      <c r="N173" s="200">
        <f t="shared" si="37"/>
        <v>0.11904761904761904</v>
      </c>
      <c r="O173" s="203">
        <f t="shared" si="38"/>
        <v>378</v>
      </c>
    </row>
    <row r="174" spans="1:15">
      <c r="A174" s="466"/>
      <c r="B174" s="151" t="s">
        <v>547</v>
      </c>
      <c r="C174" s="176">
        <v>145</v>
      </c>
      <c r="D174" s="200">
        <f t="shared" si="32"/>
        <v>0.5017301038062284</v>
      </c>
      <c r="E174" s="178">
        <v>48</v>
      </c>
      <c r="F174" s="200">
        <f t="shared" si="33"/>
        <v>0.16608996539792387</v>
      </c>
      <c r="G174" s="178">
        <v>38</v>
      </c>
      <c r="H174" s="200">
        <f t="shared" si="34"/>
        <v>0.13148788927335639</v>
      </c>
      <c r="I174" s="199">
        <v>16</v>
      </c>
      <c r="J174" s="200">
        <f t="shared" si="35"/>
        <v>5.536332179930796E-2</v>
      </c>
      <c r="K174" s="178">
        <v>18</v>
      </c>
      <c r="L174" s="200">
        <f t="shared" si="36"/>
        <v>6.228373702422145E-2</v>
      </c>
      <c r="M174" s="178">
        <v>24</v>
      </c>
      <c r="N174" s="200">
        <f t="shared" si="37"/>
        <v>8.3044982698961933E-2</v>
      </c>
      <c r="O174" s="203">
        <f t="shared" si="38"/>
        <v>289</v>
      </c>
    </row>
    <row r="175" spans="1:15">
      <c r="A175" s="466"/>
      <c r="B175" s="178" t="s">
        <v>548</v>
      </c>
      <c r="C175" s="176">
        <v>153</v>
      </c>
      <c r="D175" s="200">
        <f t="shared" si="32"/>
        <v>0.534965034965035</v>
      </c>
      <c r="E175" s="178">
        <v>50</v>
      </c>
      <c r="F175" s="200">
        <f t="shared" si="33"/>
        <v>0.17482517482517482</v>
      </c>
      <c r="G175" s="178">
        <v>25</v>
      </c>
      <c r="H175" s="200">
        <f t="shared" si="34"/>
        <v>8.7412587412587409E-2</v>
      </c>
      <c r="I175" s="199">
        <v>12</v>
      </c>
      <c r="J175" s="200">
        <f t="shared" si="35"/>
        <v>4.195804195804196E-2</v>
      </c>
      <c r="K175" s="178">
        <v>25</v>
      </c>
      <c r="L175" s="200">
        <f t="shared" si="36"/>
        <v>8.7412587412587409E-2</v>
      </c>
      <c r="M175" s="178">
        <v>21</v>
      </c>
      <c r="N175" s="200">
        <f t="shared" si="37"/>
        <v>7.3426573426573424E-2</v>
      </c>
      <c r="O175" s="203">
        <f t="shared" si="38"/>
        <v>286</v>
      </c>
    </row>
    <row r="176" spans="1:15">
      <c r="A176" s="466"/>
      <c r="B176" s="151" t="s">
        <v>549</v>
      </c>
      <c r="C176" s="176">
        <v>207</v>
      </c>
      <c r="D176" s="200">
        <f t="shared" si="32"/>
        <v>0.49521531100478466</v>
      </c>
      <c r="E176" s="178">
        <v>77</v>
      </c>
      <c r="F176" s="200">
        <f t="shared" si="33"/>
        <v>0.18421052631578946</v>
      </c>
      <c r="G176" s="178">
        <v>34</v>
      </c>
      <c r="H176" s="200">
        <f t="shared" si="34"/>
        <v>8.1339712918660281E-2</v>
      </c>
      <c r="I176" s="199">
        <v>25</v>
      </c>
      <c r="J176" s="200">
        <f t="shared" si="35"/>
        <v>5.9808612440191387E-2</v>
      </c>
      <c r="K176" s="178">
        <v>34</v>
      </c>
      <c r="L176" s="200">
        <f t="shared" si="36"/>
        <v>8.1339712918660281E-2</v>
      </c>
      <c r="M176" s="178">
        <v>41</v>
      </c>
      <c r="N176" s="200">
        <f t="shared" si="37"/>
        <v>9.8086124401913874E-2</v>
      </c>
      <c r="O176" s="203">
        <f t="shared" si="38"/>
        <v>418</v>
      </c>
    </row>
    <row r="177" spans="1:15">
      <c r="A177" s="466"/>
      <c r="B177" s="178" t="s">
        <v>550</v>
      </c>
      <c r="C177" s="176">
        <v>180</v>
      </c>
      <c r="D177" s="200">
        <f t="shared" si="32"/>
        <v>0.50139275766016711</v>
      </c>
      <c r="E177" s="178">
        <v>59</v>
      </c>
      <c r="F177" s="200">
        <f t="shared" si="33"/>
        <v>0.16434540389972144</v>
      </c>
      <c r="G177" s="178">
        <v>32</v>
      </c>
      <c r="H177" s="200">
        <f t="shared" si="34"/>
        <v>8.9136490250696379E-2</v>
      </c>
      <c r="I177" s="199">
        <v>19</v>
      </c>
      <c r="J177" s="200">
        <f t="shared" si="35"/>
        <v>5.2924791086350974E-2</v>
      </c>
      <c r="K177" s="178">
        <v>31</v>
      </c>
      <c r="L177" s="200">
        <f t="shared" si="36"/>
        <v>8.6350974930362118E-2</v>
      </c>
      <c r="M177" s="178">
        <v>38</v>
      </c>
      <c r="N177" s="200">
        <f t="shared" si="37"/>
        <v>0.10584958217270195</v>
      </c>
      <c r="O177" s="203">
        <f t="shared" si="38"/>
        <v>359</v>
      </c>
    </row>
    <row r="178" spans="1:15">
      <c r="A178" s="466"/>
      <c r="B178" s="151" t="s">
        <v>551</v>
      </c>
      <c r="C178" s="176">
        <v>273</v>
      </c>
      <c r="D178" s="200">
        <f t="shared" si="32"/>
        <v>0.5112359550561798</v>
      </c>
      <c r="E178" s="178">
        <v>70</v>
      </c>
      <c r="F178" s="200">
        <f t="shared" si="33"/>
        <v>0.13108614232209737</v>
      </c>
      <c r="G178" s="178">
        <v>49</v>
      </c>
      <c r="H178" s="200">
        <f t="shared" si="34"/>
        <v>9.1760299625468167E-2</v>
      </c>
      <c r="I178" s="199">
        <v>27</v>
      </c>
      <c r="J178" s="200">
        <f t="shared" si="35"/>
        <v>5.0561797752808987E-2</v>
      </c>
      <c r="K178" s="178">
        <v>77</v>
      </c>
      <c r="L178" s="200">
        <f t="shared" si="36"/>
        <v>0.14419475655430711</v>
      </c>
      <c r="M178" s="178">
        <v>38</v>
      </c>
      <c r="N178" s="200">
        <f t="shared" si="37"/>
        <v>7.116104868913857E-2</v>
      </c>
      <c r="O178" s="203">
        <f t="shared" si="38"/>
        <v>534</v>
      </c>
    </row>
    <row r="179" spans="1:15">
      <c r="A179" s="466"/>
      <c r="B179" s="151" t="s">
        <v>552</v>
      </c>
      <c r="C179" s="176">
        <v>241</v>
      </c>
      <c r="D179" s="200">
        <f t="shared" si="32"/>
        <v>0.51605995717344755</v>
      </c>
      <c r="E179" s="178">
        <v>72</v>
      </c>
      <c r="F179" s="200">
        <f t="shared" si="33"/>
        <v>0.15417558886509636</v>
      </c>
      <c r="G179" s="178">
        <v>50</v>
      </c>
      <c r="H179" s="200">
        <f t="shared" si="34"/>
        <v>0.10706638115631692</v>
      </c>
      <c r="I179" s="199">
        <v>23</v>
      </c>
      <c r="J179" s="200">
        <f t="shared" si="35"/>
        <v>4.9250535331905779E-2</v>
      </c>
      <c r="K179" s="178">
        <v>34</v>
      </c>
      <c r="L179" s="200">
        <f t="shared" si="36"/>
        <v>7.2805139186295498E-2</v>
      </c>
      <c r="M179" s="178">
        <v>47</v>
      </c>
      <c r="N179" s="200">
        <f t="shared" si="37"/>
        <v>0.1006423982869379</v>
      </c>
      <c r="O179" s="203">
        <f t="shared" si="38"/>
        <v>467</v>
      </c>
    </row>
    <row r="180" spans="1:15">
      <c r="A180" s="470" t="s">
        <v>630</v>
      </c>
      <c r="B180" s="471"/>
      <c r="C180" s="196">
        <f>SUM(C181:C202)</f>
        <v>6587</v>
      </c>
      <c r="D180" s="198">
        <f t="shared" si="32"/>
        <v>0.57025365769197467</v>
      </c>
      <c r="E180" s="196">
        <f t="shared" ref="E180:M180" si="42">SUM(E181:E202)</f>
        <v>1840</v>
      </c>
      <c r="F180" s="198">
        <f t="shared" si="33"/>
        <v>0.15929356765647995</v>
      </c>
      <c r="G180" s="196">
        <f t="shared" si="42"/>
        <v>1298</v>
      </c>
      <c r="H180" s="198">
        <f t="shared" si="34"/>
        <v>0.11237122327071249</v>
      </c>
      <c r="I180" s="196">
        <f t="shared" si="42"/>
        <v>466</v>
      </c>
      <c r="J180" s="198">
        <f t="shared" si="35"/>
        <v>4.0342827460825903E-2</v>
      </c>
      <c r="K180" s="196">
        <f>SUM(K181:K202)</f>
        <v>716</v>
      </c>
      <c r="L180" s="198">
        <f t="shared" si="36"/>
        <v>6.1985975240238939E-2</v>
      </c>
      <c r="M180" s="196">
        <f t="shared" si="42"/>
        <v>644</v>
      </c>
      <c r="N180" s="198">
        <f t="shared" si="37"/>
        <v>5.5752748679767983E-2</v>
      </c>
      <c r="O180" s="194">
        <f t="shared" si="38"/>
        <v>11551</v>
      </c>
    </row>
    <row r="181" spans="1:15">
      <c r="A181" s="466" t="s">
        <v>553</v>
      </c>
      <c r="B181" s="187" t="s">
        <v>554</v>
      </c>
      <c r="C181" s="188">
        <v>468</v>
      </c>
      <c r="D181" s="200">
        <f t="shared" si="32"/>
        <v>0.50107066381156318</v>
      </c>
      <c r="E181" s="208">
        <v>250</v>
      </c>
      <c r="F181" s="200">
        <f t="shared" si="33"/>
        <v>0.26766595289079231</v>
      </c>
      <c r="G181" s="189">
        <v>102</v>
      </c>
      <c r="H181" s="200">
        <f t="shared" si="34"/>
        <v>0.10920770877944326</v>
      </c>
      <c r="I181" s="208">
        <v>49</v>
      </c>
      <c r="J181" s="200">
        <f t="shared" si="35"/>
        <v>5.246252676659529E-2</v>
      </c>
      <c r="K181" s="208">
        <v>61</v>
      </c>
      <c r="L181" s="200">
        <f t="shared" si="36"/>
        <v>6.5310492505353313E-2</v>
      </c>
      <c r="M181" s="208">
        <v>4</v>
      </c>
      <c r="N181" s="200">
        <f t="shared" si="37"/>
        <v>4.2826552462526769E-3</v>
      </c>
      <c r="O181" s="203">
        <f t="shared" si="38"/>
        <v>934</v>
      </c>
    </row>
    <row r="182" spans="1:15">
      <c r="A182" s="466"/>
      <c r="B182" s="187" t="s">
        <v>555</v>
      </c>
      <c r="C182" s="188">
        <v>660</v>
      </c>
      <c r="D182" s="200">
        <f t="shared" si="32"/>
        <v>0.58614564831261107</v>
      </c>
      <c r="E182" s="208">
        <v>185</v>
      </c>
      <c r="F182" s="200">
        <f t="shared" si="33"/>
        <v>0.16429840142095914</v>
      </c>
      <c r="G182" s="189">
        <v>123</v>
      </c>
      <c r="H182" s="200">
        <f t="shared" si="34"/>
        <v>0.10923623445825932</v>
      </c>
      <c r="I182" s="208">
        <v>64</v>
      </c>
      <c r="J182" s="200">
        <f t="shared" si="35"/>
        <v>5.6838365896980464E-2</v>
      </c>
      <c r="K182" s="208">
        <v>62</v>
      </c>
      <c r="L182" s="200">
        <f t="shared" si="36"/>
        <v>5.5062166962699825E-2</v>
      </c>
      <c r="M182" s="208">
        <v>32</v>
      </c>
      <c r="N182" s="200">
        <f t="shared" si="37"/>
        <v>2.8419182948490232E-2</v>
      </c>
      <c r="O182" s="203">
        <f t="shared" si="38"/>
        <v>1126</v>
      </c>
    </row>
    <row r="183" spans="1:15">
      <c r="A183" s="466"/>
      <c r="B183" s="187" t="s">
        <v>556</v>
      </c>
      <c r="C183" s="188">
        <v>516</v>
      </c>
      <c r="D183" s="200">
        <f t="shared" si="32"/>
        <v>0.58173618940248029</v>
      </c>
      <c r="E183" s="208">
        <v>145</v>
      </c>
      <c r="F183" s="200">
        <f t="shared" si="33"/>
        <v>0.16347237880496054</v>
      </c>
      <c r="G183" s="189">
        <v>102</v>
      </c>
      <c r="H183" s="200">
        <f t="shared" si="34"/>
        <v>0.11499436302142052</v>
      </c>
      <c r="I183" s="208">
        <v>34</v>
      </c>
      <c r="J183" s="200">
        <f t="shared" si="35"/>
        <v>3.8331454340473504E-2</v>
      </c>
      <c r="K183" s="208">
        <v>45</v>
      </c>
      <c r="L183" s="200">
        <f t="shared" si="36"/>
        <v>5.0732807215332583E-2</v>
      </c>
      <c r="M183" s="208">
        <v>45</v>
      </c>
      <c r="N183" s="200">
        <f t="shared" si="37"/>
        <v>5.0732807215332583E-2</v>
      </c>
      <c r="O183" s="203">
        <f t="shared" si="38"/>
        <v>887</v>
      </c>
    </row>
    <row r="184" spans="1:15">
      <c r="A184" s="466"/>
      <c r="B184" s="187" t="s">
        <v>557</v>
      </c>
      <c r="C184" s="188">
        <v>394</v>
      </c>
      <c r="D184" s="200">
        <f t="shared" si="32"/>
        <v>0.53171390013495279</v>
      </c>
      <c r="E184" s="208">
        <v>112</v>
      </c>
      <c r="F184" s="200">
        <f t="shared" si="33"/>
        <v>0.15114709851551958</v>
      </c>
      <c r="G184" s="189">
        <v>101</v>
      </c>
      <c r="H184" s="200">
        <f t="shared" si="34"/>
        <v>0.13630229419703105</v>
      </c>
      <c r="I184" s="208">
        <v>22</v>
      </c>
      <c r="J184" s="200">
        <f t="shared" si="35"/>
        <v>2.9689608636977057E-2</v>
      </c>
      <c r="K184" s="208">
        <v>62</v>
      </c>
      <c r="L184" s="200">
        <f t="shared" si="36"/>
        <v>8.3670715249662617E-2</v>
      </c>
      <c r="M184" s="208">
        <v>50</v>
      </c>
      <c r="N184" s="200">
        <f t="shared" si="37"/>
        <v>6.7476383265856948E-2</v>
      </c>
      <c r="O184" s="203">
        <f t="shared" si="38"/>
        <v>741</v>
      </c>
    </row>
    <row r="185" spans="1:15">
      <c r="A185" s="466"/>
      <c r="B185" s="187" t="s">
        <v>558</v>
      </c>
      <c r="C185" s="188">
        <v>400</v>
      </c>
      <c r="D185" s="200">
        <f t="shared" si="32"/>
        <v>0.59435364041604755</v>
      </c>
      <c r="E185" s="208">
        <v>127</v>
      </c>
      <c r="F185" s="200">
        <f t="shared" si="33"/>
        <v>0.18870728083209509</v>
      </c>
      <c r="G185" s="189">
        <v>52</v>
      </c>
      <c r="H185" s="200">
        <f t="shared" si="34"/>
        <v>7.7265973254086184E-2</v>
      </c>
      <c r="I185" s="208">
        <v>30</v>
      </c>
      <c r="J185" s="200">
        <f t="shared" si="35"/>
        <v>4.4576523031203567E-2</v>
      </c>
      <c r="K185" s="208">
        <v>35</v>
      </c>
      <c r="L185" s="200">
        <f t="shared" si="36"/>
        <v>5.2005943536404163E-2</v>
      </c>
      <c r="M185" s="208">
        <v>29</v>
      </c>
      <c r="N185" s="200">
        <f t="shared" si="37"/>
        <v>4.3090638930163447E-2</v>
      </c>
      <c r="O185" s="203">
        <f t="shared" si="38"/>
        <v>673</v>
      </c>
    </row>
    <row r="186" spans="1:15">
      <c r="A186" s="466"/>
      <c r="B186" s="187" t="s">
        <v>559</v>
      </c>
      <c r="C186" s="188">
        <v>201</v>
      </c>
      <c r="D186" s="200">
        <f t="shared" si="32"/>
        <v>0.51145038167938928</v>
      </c>
      <c r="E186" s="208">
        <v>68</v>
      </c>
      <c r="F186" s="200">
        <f t="shared" si="33"/>
        <v>0.17302798982188294</v>
      </c>
      <c r="G186" s="189">
        <v>43</v>
      </c>
      <c r="H186" s="200">
        <f t="shared" si="34"/>
        <v>0.10941475826972011</v>
      </c>
      <c r="I186" s="208">
        <v>14</v>
      </c>
      <c r="J186" s="200">
        <f t="shared" si="35"/>
        <v>3.5623409669211195E-2</v>
      </c>
      <c r="K186" s="208">
        <v>65</v>
      </c>
      <c r="L186" s="200">
        <f t="shared" si="36"/>
        <v>0.16539440203562342</v>
      </c>
      <c r="M186" s="208">
        <v>2</v>
      </c>
      <c r="N186" s="200">
        <f t="shared" si="37"/>
        <v>5.0890585241730284E-3</v>
      </c>
      <c r="O186" s="203">
        <f t="shared" si="38"/>
        <v>393</v>
      </c>
    </row>
    <row r="187" spans="1:15">
      <c r="A187" s="466"/>
      <c r="B187" s="187" t="s">
        <v>560</v>
      </c>
      <c r="C187" s="188">
        <v>191</v>
      </c>
      <c r="D187" s="200">
        <f t="shared" si="32"/>
        <v>0.47989949748743721</v>
      </c>
      <c r="E187" s="208">
        <v>67</v>
      </c>
      <c r="F187" s="200">
        <f t="shared" si="33"/>
        <v>0.16834170854271358</v>
      </c>
      <c r="G187" s="189">
        <v>44</v>
      </c>
      <c r="H187" s="200">
        <f t="shared" si="34"/>
        <v>0.11055276381909548</v>
      </c>
      <c r="I187" s="208">
        <v>14</v>
      </c>
      <c r="J187" s="200">
        <f t="shared" si="35"/>
        <v>3.5175879396984924E-2</v>
      </c>
      <c r="K187" s="208">
        <v>36</v>
      </c>
      <c r="L187" s="200">
        <f t="shared" si="36"/>
        <v>9.0452261306532666E-2</v>
      </c>
      <c r="M187" s="208">
        <v>46</v>
      </c>
      <c r="N187" s="200">
        <f t="shared" si="37"/>
        <v>0.11557788944723618</v>
      </c>
      <c r="O187" s="203">
        <f t="shared" si="38"/>
        <v>398</v>
      </c>
    </row>
    <row r="188" spans="1:15" s="170" customFormat="1">
      <c r="A188" s="466"/>
      <c r="B188" s="212" t="s">
        <v>561</v>
      </c>
      <c r="C188" s="190"/>
      <c r="D188" s="213">
        <f t="shared" si="32"/>
        <v>0</v>
      </c>
      <c r="E188" s="190"/>
      <c r="F188" s="213">
        <f t="shared" si="33"/>
        <v>0</v>
      </c>
      <c r="G188" s="212">
        <v>33</v>
      </c>
      <c r="H188" s="213">
        <f t="shared" si="34"/>
        <v>1</v>
      </c>
      <c r="I188" s="190"/>
      <c r="J188" s="213">
        <f t="shared" si="35"/>
        <v>0</v>
      </c>
      <c r="K188" s="190"/>
      <c r="L188" s="213">
        <f t="shared" si="36"/>
        <v>0</v>
      </c>
      <c r="M188" s="190"/>
      <c r="N188" s="213">
        <f t="shared" si="37"/>
        <v>0</v>
      </c>
      <c r="O188" s="215">
        <f t="shared" si="38"/>
        <v>33</v>
      </c>
    </row>
    <row r="189" spans="1:15">
      <c r="A189" s="466"/>
      <c r="B189" s="187" t="s">
        <v>562</v>
      </c>
      <c r="C189" s="188">
        <v>268</v>
      </c>
      <c r="D189" s="200">
        <f t="shared" si="32"/>
        <v>0.54918032786885251</v>
      </c>
      <c r="E189" s="208">
        <v>84</v>
      </c>
      <c r="F189" s="200">
        <f t="shared" si="33"/>
        <v>0.1721311475409836</v>
      </c>
      <c r="G189" s="189">
        <v>60</v>
      </c>
      <c r="H189" s="200">
        <f t="shared" si="34"/>
        <v>0.12295081967213115</v>
      </c>
      <c r="I189" s="208">
        <v>19</v>
      </c>
      <c r="J189" s="200">
        <f t="shared" si="35"/>
        <v>3.8934426229508198E-2</v>
      </c>
      <c r="K189" s="208">
        <v>1</v>
      </c>
      <c r="L189" s="200">
        <f t="shared" si="36"/>
        <v>2.0491803278688526E-3</v>
      </c>
      <c r="M189" s="208">
        <v>56</v>
      </c>
      <c r="N189" s="200">
        <f t="shared" si="37"/>
        <v>0.11475409836065574</v>
      </c>
      <c r="O189" s="203">
        <f t="shared" si="38"/>
        <v>488</v>
      </c>
    </row>
    <row r="190" spans="1:15">
      <c r="A190" s="466"/>
      <c r="B190" s="187" t="s">
        <v>563</v>
      </c>
      <c r="C190" s="188">
        <v>195</v>
      </c>
      <c r="D190" s="200">
        <f t="shared" si="32"/>
        <v>0.47101449275362317</v>
      </c>
      <c r="E190" s="208">
        <v>69</v>
      </c>
      <c r="F190" s="200">
        <f t="shared" si="33"/>
        <v>0.16666666666666666</v>
      </c>
      <c r="G190" s="189">
        <v>48</v>
      </c>
      <c r="H190" s="200">
        <f t="shared" si="34"/>
        <v>0.11594202898550725</v>
      </c>
      <c r="I190" s="208">
        <v>25</v>
      </c>
      <c r="J190" s="200">
        <f t="shared" si="35"/>
        <v>6.0386473429951688E-2</v>
      </c>
      <c r="K190" s="208">
        <v>27</v>
      </c>
      <c r="L190" s="200">
        <f t="shared" si="36"/>
        <v>6.5217391304347824E-2</v>
      </c>
      <c r="M190" s="208">
        <v>50</v>
      </c>
      <c r="N190" s="200">
        <f t="shared" si="37"/>
        <v>0.12077294685990338</v>
      </c>
      <c r="O190" s="203">
        <f t="shared" si="38"/>
        <v>414</v>
      </c>
    </row>
    <row r="191" spans="1:15">
      <c r="A191" s="466"/>
      <c r="B191" s="187" t="s">
        <v>564</v>
      </c>
      <c r="C191" s="188">
        <v>245</v>
      </c>
      <c r="D191" s="200">
        <f t="shared" si="32"/>
        <v>0.52127659574468088</v>
      </c>
      <c r="E191" s="208">
        <v>87</v>
      </c>
      <c r="F191" s="200">
        <f t="shared" si="33"/>
        <v>0.18510638297872339</v>
      </c>
      <c r="G191" s="189">
        <v>51</v>
      </c>
      <c r="H191" s="200">
        <f t="shared" si="34"/>
        <v>0.10851063829787234</v>
      </c>
      <c r="I191" s="208">
        <v>16</v>
      </c>
      <c r="J191" s="200">
        <f t="shared" si="35"/>
        <v>3.4042553191489362E-2</v>
      </c>
      <c r="K191" s="208">
        <v>36</v>
      </c>
      <c r="L191" s="200">
        <f t="shared" si="36"/>
        <v>7.6595744680851063E-2</v>
      </c>
      <c r="M191" s="208">
        <v>35</v>
      </c>
      <c r="N191" s="200">
        <f t="shared" si="37"/>
        <v>7.4468085106382975E-2</v>
      </c>
      <c r="O191" s="203">
        <f t="shared" si="38"/>
        <v>470</v>
      </c>
    </row>
    <row r="192" spans="1:15">
      <c r="A192" s="466"/>
      <c r="B192" s="187" t="s">
        <v>565</v>
      </c>
      <c r="C192" s="188">
        <v>193</v>
      </c>
      <c r="D192" s="200">
        <f t="shared" si="32"/>
        <v>0.51329787234042556</v>
      </c>
      <c r="E192" s="208">
        <v>62</v>
      </c>
      <c r="F192" s="200">
        <f t="shared" si="33"/>
        <v>0.16489361702127658</v>
      </c>
      <c r="G192" s="189">
        <v>43</v>
      </c>
      <c r="H192" s="200">
        <f t="shared" si="34"/>
        <v>0.11436170212765957</v>
      </c>
      <c r="I192" s="208">
        <v>18</v>
      </c>
      <c r="J192" s="200">
        <f t="shared" si="35"/>
        <v>4.7872340425531915E-2</v>
      </c>
      <c r="K192" s="208">
        <v>28</v>
      </c>
      <c r="L192" s="200">
        <f t="shared" si="36"/>
        <v>7.4468085106382975E-2</v>
      </c>
      <c r="M192" s="208">
        <v>32</v>
      </c>
      <c r="N192" s="200">
        <f t="shared" si="37"/>
        <v>8.5106382978723402E-2</v>
      </c>
      <c r="O192" s="203">
        <f t="shared" si="38"/>
        <v>376</v>
      </c>
    </row>
    <row r="193" spans="1:15" s="170" customFormat="1">
      <c r="A193" s="466"/>
      <c r="B193" s="212" t="s">
        <v>566</v>
      </c>
      <c r="C193" s="190">
        <v>516</v>
      </c>
      <c r="D193" s="213">
        <f t="shared" si="32"/>
        <v>0.92307692307692313</v>
      </c>
      <c r="E193" s="190"/>
      <c r="F193" s="213">
        <f t="shared" si="33"/>
        <v>0</v>
      </c>
      <c r="G193" s="212">
        <v>43</v>
      </c>
      <c r="H193" s="213">
        <f t="shared" si="34"/>
        <v>7.6923076923076927E-2</v>
      </c>
      <c r="I193" s="190"/>
      <c r="J193" s="213">
        <f t="shared" si="35"/>
        <v>0</v>
      </c>
      <c r="K193" s="190"/>
      <c r="L193" s="213">
        <f t="shared" si="36"/>
        <v>0</v>
      </c>
      <c r="M193" s="190"/>
      <c r="N193" s="213">
        <f t="shared" si="37"/>
        <v>0</v>
      </c>
      <c r="O193" s="215">
        <f t="shared" si="38"/>
        <v>559</v>
      </c>
    </row>
    <row r="194" spans="1:15">
      <c r="A194" s="466"/>
      <c r="B194" s="187" t="s">
        <v>567</v>
      </c>
      <c r="C194" s="188">
        <v>257</v>
      </c>
      <c r="D194" s="200">
        <f t="shared" si="32"/>
        <v>0.49902912621359224</v>
      </c>
      <c r="E194" s="208">
        <v>77</v>
      </c>
      <c r="F194" s="200">
        <f t="shared" si="33"/>
        <v>0.14951456310679612</v>
      </c>
      <c r="G194" s="189">
        <v>60</v>
      </c>
      <c r="H194" s="200">
        <f t="shared" si="34"/>
        <v>0.11650485436893204</v>
      </c>
      <c r="I194" s="208">
        <v>38</v>
      </c>
      <c r="J194" s="200">
        <f t="shared" si="35"/>
        <v>7.3786407766990289E-2</v>
      </c>
      <c r="K194" s="208">
        <v>38</v>
      </c>
      <c r="L194" s="200">
        <f t="shared" si="36"/>
        <v>7.3786407766990289E-2</v>
      </c>
      <c r="M194" s="208">
        <v>45</v>
      </c>
      <c r="N194" s="200">
        <f t="shared" si="37"/>
        <v>8.7378640776699032E-2</v>
      </c>
      <c r="O194" s="203">
        <f t="shared" si="38"/>
        <v>515</v>
      </c>
    </row>
    <row r="195" spans="1:15">
      <c r="A195" s="466"/>
      <c r="B195" s="191" t="s">
        <v>568</v>
      </c>
      <c r="C195" s="188">
        <v>235</v>
      </c>
      <c r="D195" s="200">
        <f t="shared" si="32"/>
        <v>0.50429184549356221</v>
      </c>
      <c r="E195" s="189">
        <v>85</v>
      </c>
      <c r="F195" s="200">
        <f t="shared" si="33"/>
        <v>0.18240343347639484</v>
      </c>
      <c r="G195" s="189">
        <v>54</v>
      </c>
      <c r="H195" s="200">
        <f t="shared" si="34"/>
        <v>0.11587982832618025</v>
      </c>
      <c r="I195" s="208">
        <v>21</v>
      </c>
      <c r="J195" s="200">
        <f t="shared" si="35"/>
        <v>4.5064377682403435E-2</v>
      </c>
      <c r="K195" s="189">
        <v>29</v>
      </c>
      <c r="L195" s="200">
        <f t="shared" si="36"/>
        <v>6.2231759656652362E-2</v>
      </c>
      <c r="M195" s="189">
        <v>42</v>
      </c>
      <c r="N195" s="200">
        <f t="shared" si="37"/>
        <v>9.012875536480687E-2</v>
      </c>
      <c r="O195" s="203">
        <f t="shared" si="38"/>
        <v>466</v>
      </c>
    </row>
    <row r="196" spans="1:15">
      <c r="A196" s="466"/>
      <c r="B196" s="191" t="s">
        <v>569</v>
      </c>
      <c r="C196" s="188">
        <v>210</v>
      </c>
      <c r="D196" s="200">
        <f t="shared" si="32"/>
        <v>0.46255506607929514</v>
      </c>
      <c r="E196" s="208">
        <v>91</v>
      </c>
      <c r="F196" s="200">
        <f t="shared" si="33"/>
        <v>0.20044052863436124</v>
      </c>
      <c r="G196" s="189">
        <v>57</v>
      </c>
      <c r="H196" s="200">
        <f t="shared" si="34"/>
        <v>0.12555066079295155</v>
      </c>
      <c r="I196" s="208">
        <v>27</v>
      </c>
      <c r="J196" s="200">
        <f t="shared" si="35"/>
        <v>5.9471365638766517E-2</v>
      </c>
      <c r="K196" s="208">
        <v>31</v>
      </c>
      <c r="L196" s="200">
        <f t="shared" si="36"/>
        <v>6.8281938325991193E-2</v>
      </c>
      <c r="M196" s="208">
        <v>38</v>
      </c>
      <c r="N196" s="200">
        <f t="shared" si="37"/>
        <v>8.3700440528634359E-2</v>
      </c>
      <c r="O196" s="203">
        <f t="shared" si="38"/>
        <v>454</v>
      </c>
    </row>
    <row r="197" spans="1:15">
      <c r="A197" s="466"/>
      <c r="B197" s="187" t="s">
        <v>570</v>
      </c>
      <c r="C197" s="188">
        <v>197</v>
      </c>
      <c r="D197" s="200">
        <f t="shared" si="32"/>
        <v>0.51706036745406825</v>
      </c>
      <c r="E197" s="208">
        <v>67</v>
      </c>
      <c r="F197" s="200">
        <f t="shared" si="33"/>
        <v>0.17585301837270342</v>
      </c>
      <c r="G197" s="189">
        <v>43</v>
      </c>
      <c r="H197" s="200">
        <f t="shared" si="34"/>
        <v>0.11286089238845144</v>
      </c>
      <c r="I197" s="208">
        <v>14</v>
      </c>
      <c r="J197" s="200">
        <f t="shared" si="35"/>
        <v>3.6745406824146981E-2</v>
      </c>
      <c r="K197" s="208">
        <v>30</v>
      </c>
      <c r="L197" s="200">
        <f t="shared" si="36"/>
        <v>7.874015748031496E-2</v>
      </c>
      <c r="M197" s="208">
        <v>30</v>
      </c>
      <c r="N197" s="200">
        <f t="shared" si="37"/>
        <v>7.874015748031496E-2</v>
      </c>
      <c r="O197" s="203">
        <f t="shared" si="38"/>
        <v>381</v>
      </c>
    </row>
    <row r="198" spans="1:15">
      <c r="A198" s="466"/>
      <c r="B198" s="187" t="s">
        <v>571</v>
      </c>
      <c r="C198" s="188">
        <v>200</v>
      </c>
      <c r="D198" s="200">
        <f t="shared" ref="D198:D248" si="43">C198/O198</f>
        <v>0.49875311720698257</v>
      </c>
      <c r="E198" s="208">
        <v>74</v>
      </c>
      <c r="F198" s="200">
        <f t="shared" ref="F198:F248" si="44">E198/O198</f>
        <v>0.18453865336658354</v>
      </c>
      <c r="G198" s="189">
        <v>52</v>
      </c>
      <c r="H198" s="200">
        <f t="shared" ref="H198:H248" si="45">G198/O198</f>
        <v>0.12967581047381546</v>
      </c>
      <c r="I198" s="208">
        <v>13</v>
      </c>
      <c r="J198" s="200">
        <f t="shared" ref="J198:J248" si="46">I198/O198</f>
        <v>3.2418952618453865E-2</v>
      </c>
      <c r="K198" s="208">
        <v>30</v>
      </c>
      <c r="L198" s="200">
        <f t="shared" ref="L198:L248" si="47">K198/O198</f>
        <v>7.4812967581047385E-2</v>
      </c>
      <c r="M198" s="208">
        <v>32</v>
      </c>
      <c r="N198" s="200">
        <f t="shared" ref="N198:N248" si="48">M198/O198</f>
        <v>7.9800498753117205E-2</v>
      </c>
      <c r="O198" s="203">
        <f t="shared" ref="O198:O248" si="49">SUM(C198,E198,G198,I198,K198,M198)</f>
        <v>401</v>
      </c>
    </row>
    <row r="199" spans="1:15">
      <c r="A199" s="466"/>
      <c r="B199" s="187" t="s">
        <v>572</v>
      </c>
      <c r="C199" s="188">
        <v>202</v>
      </c>
      <c r="D199" s="200">
        <f t="shared" si="43"/>
        <v>0.48325358851674644</v>
      </c>
      <c r="E199" s="208">
        <v>69</v>
      </c>
      <c r="F199" s="200">
        <f t="shared" si="44"/>
        <v>0.16507177033492823</v>
      </c>
      <c r="G199" s="189">
        <v>50</v>
      </c>
      <c r="H199" s="200">
        <f t="shared" si="45"/>
        <v>0.11961722488038277</v>
      </c>
      <c r="I199" s="208">
        <v>15</v>
      </c>
      <c r="J199" s="200">
        <f t="shared" si="46"/>
        <v>3.5885167464114832E-2</v>
      </c>
      <c r="K199" s="208">
        <v>42</v>
      </c>
      <c r="L199" s="200">
        <f t="shared" si="47"/>
        <v>0.10047846889952153</v>
      </c>
      <c r="M199" s="208">
        <v>40</v>
      </c>
      <c r="N199" s="200">
        <f t="shared" si="48"/>
        <v>9.569377990430622E-2</v>
      </c>
      <c r="O199" s="203">
        <f t="shared" si="49"/>
        <v>418</v>
      </c>
    </row>
    <row r="200" spans="1:15">
      <c r="A200" s="466"/>
      <c r="B200" s="189" t="s">
        <v>573</v>
      </c>
      <c r="C200" s="188">
        <v>251</v>
      </c>
      <c r="D200" s="200">
        <f t="shared" si="43"/>
        <v>0.58920187793427226</v>
      </c>
      <c r="E200" s="208">
        <v>58</v>
      </c>
      <c r="F200" s="200">
        <f t="shared" si="44"/>
        <v>0.13615023474178403</v>
      </c>
      <c r="G200" s="189">
        <v>56</v>
      </c>
      <c r="H200" s="200">
        <f t="shared" si="45"/>
        <v>0.13145539906103287</v>
      </c>
      <c r="I200" s="208">
        <v>17</v>
      </c>
      <c r="J200" s="200">
        <f t="shared" si="46"/>
        <v>3.9906103286384977E-2</v>
      </c>
      <c r="K200" s="208">
        <v>33</v>
      </c>
      <c r="L200" s="200">
        <f t="shared" si="47"/>
        <v>7.746478873239436E-2</v>
      </c>
      <c r="M200" s="208">
        <v>11</v>
      </c>
      <c r="N200" s="200">
        <f t="shared" si="48"/>
        <v>2.5821596244131457E-2</v>
      </c>
      <c r="O200" s="203">
        <f t="shared" si="49"/>
        <v>426</v>
      </c>
    </row>
    <row r="201" spans="1:15">
      <c r="A201" s="466"/>
      <c r="B201" s="187" t="s">
        <v>574</v>
      </c>
      <c r="C201" s="188">
        <v>162</v>
      </c>
      <c r="D201" s="200">
        <f t="shared" si="43"/>
        <v>0.49541284403669728</v>
      </c>
      <c r="E201" s="208">
        <v>63</v>
      </c>
      <c r="F201" s="200">
        <f t="shared" si="44"/>
        <v>0.19266055045871561</v>
      </c>
      <c r="G201" s="189">
        <v>36</v>
      </c>
      <c r="H201" s="200">
        <f t="shared" si="45"/>
        <v>0.11009174311926606</v>
      </c>
      <c r="I201" s="208">
        <v>16</v>
      </c>
      <c r="J201" s="200">
        <f t="shared" si="46"/>
        <v>4.8929663608562692E-2</v>
      </c>
      <c r="K201" s="208">
        <v>25</v>
      </c>
      <c r="L201" s="200">
        <f t="shared" si="47"/>
        <v>7.64525993883792E-2</v>
      </c>
      <c r="M201" s="208">
        <v>25</v>
      </c>
      <c r="N201" s="200">
        <f t="shared" si="48"/>
        <v>7.64525993883792E-2</v>
      </c>
      <c r="O201" s="203">
        <f t="shared" si="49"/>
        <v>327</v>
      </c>
    </row>
    <row r="202" spans="1:15" s="170" customFormat="1">
      <c r="A202" s="466"/>
      <c r="B202" s="212" t="s">
        <v>575</v>
      </c>
      <c r="C202" s="190">
        <v>626</v>
      </c>
      <c r="D202" s="213">
        <f t="shared" si="43"/>
        <v>0.93293591654247388</v>
      </c>
      <c r="E202" s="212"/>
      <c r="F202" s="213">
        <f t="shared" si="44"/>
        <v>0</v>
      </c>
      <c r="G202" s="212">
        <v>45</v>
      </c>
      <c r="H202" s="213">
        <f t="shared" si="45"/>
        <v>6.7064083457526083E-2</v>
      </c>
      <c r="I202" s="212"/>
      <c r="J202" s="213">
        <f t="shared" si="46"/>
        <v>0</v>
      </c>
      <c r="K202" s="214"/>
      <c r="L202" s="213">
        <f t="shared" si="47"/>
        <v>0</v>
      </c>
      <c r="M202" s="212"/>
      <c r="N202" s="213">
        <f t="shared" si="48"/>
        <v>0</v>
      </c>
      <c r="O202" s="215">
        <f t="shared" si="49"/>
        <v>671</v>
      </c>
    </row>
    <row r="203" spans="1:15">
      <c r="A203" s="479" t="s">
        <v>629</v>
      </c>
      <c r="B203" s="480"/>
      <c r="C203" s="196">
        <f>SUM(C204:C226)</f>
        <v>6974</v>
      </c>
      <c r="D203" s="198">
        <f t="shared" si="43"/>
        <v>0.51909192407889837</v>
      </c>
      <c r="E203" s="196">
        <f t="shared" ref="E203:M203" si="50">SUM(E204:E226)</f>
        <v>2307</v>
      </c>
      <c r="F203" s="198">
        <f t="shared" si="44"/>
        <v>0.17171566803126162</v>
      </c>
      <c r="G203" s="196">
        <f t="shared" si="50"/>
        <v>1307</v>
      </c>
      <c r="H203" s="198">
        <f t="shared" si="45"/>
        <v>9.7283215481950125E-2</v>
      </c>
      <c r="I203" s="196">
        <f t="shared" si="50"/>
        <v>811</v>
      </c>
      <c r="J203" s="198">
        <f t="shared" si="46"/>
        <v>6.0364719017491623E-2</v>
      </c>
      <c r="K203" s="196">
        <f>SUM(K204:K226)</f>
        <v>802</v>
      </c>
      <c r="L203" s="198">
        <f t="shared" si="47"/>
        <v>5.9694826944547821E-2</v>
      </c>
      <c r="M203" s="196">
        <f t="shared" si="50"/>
        <v>1234</v>
      </c>
      <c r="N203" s="198">
        <f t="shared" si="48"/>
        <v>9.1849646445850391E-2</v>
      </c>
      <c r="O203" s="194">
        <f t="shared" si="49"/>
        <v>13435</v>
      </c>
    </row>
    <row r="204" spans="1:15">
      <c r="A204" s="466" t="s">
        <v>576</v>
      </c>
      <c r="B204" s="151" t="s">
        <v>94</v>
      </c>
      <c r="C204" s="176">
        <v>764</v>
      </c>
      <c r="D204" s="200">
        <f t="shared" si="43"/>
        <v>0.54649499284692415</v>
      </c>
      <c r="E204" s="178">
        <v>234</v>
      </c>
      <c r="F204" s="200">
        <f t="shared" si="44"/>
        <v>0.16738197424892703</v>
      </c>
      <c r="G204" s="178">
        <v>162</v>
      </c>
      <c r="H204" s="200">
        <f t="shared" si="45"/>
        <v>0.11587982832618025</v>
      </c>
      <c r="I204" s="199">
        <v>103</v>
      </c>
      <c r="J204" s="200">
        <f t="shared" si="46"/>
        <v>7.3676680972818306E-2</v>
      </c>
      <c r="K204" s="178">
        <v>70</v>
      </c>
      <c r="L204" s="200">
        <f t="shared" si="47"/>
        <v>5.007153075822604E-2</v>
      </c>
      <c r="M204" s="178">
        <v>65</v>
      </c>
      <c r="N204" s="200">
        <f t="shared" si="48"/>
        <v>4.6494992846924176E-2</v>
      </c>
      <c r="O204" s="203">
        <f t="shared" si="49"/>
        <v>1398</v>
      </c>
    </row>
    <row r="205" spans="1:15">
      <c r="A205" s="466"/>
      <c r="B205" s="151" t="s">
        <v>95</v>
      </c>
      <c r="C205" s="176">
        <v>554</v>
      </c>
      <c r="D205" s="200">
        <f t="shared" si="43"/>
        <v>0.53891050583657585</v>
      </c>
      <c r="E205" s="178">
        <v>203</v>
      </c>
      <c r="F205" s="200">
        <f t="shared" si="44"/>
        <v>0.19747081712062256</v>
      </c>
      <c r="G205" s="178">
        <v>99</v>
      </c>
      <c r="H205" s="200">
        <f t="shared" si="45"/>
        <v>9.6303501945525297E-2</v>
      </c>
      <c r="I205" s="199">
        <v>58</v>
      </c>
      <c r="J205" s="200">
        <f t="shared" si="46"/>
        <v>5.642023346303502E-2</v>
      </c>
      <c r="K205" s="178">
        <v>48</v>
      </c>
      <c r="L205" s="200">
        <f t="shared" si="47"/>
        <v>4.6692607003891051E-2</v>
      </c>
      <c r="M205" s="178">
        <v>66</v>
      </c>
      <c r="N205" s="200">
        <f t="shared" si="48"/>
        <v>6.4202334630350189E-2</v>
      </c>
      <c r="O205" s="203">
        <f t="shared" si="49"/>
        <v>1028</v>
      </c>
    </row>
    <row r="206" spans="1:15">
      <c r="A206" s="466"/>
      <c r="B206" s="151" t="s">
        <v>96</v>
      </c>
      <c r="C206" s="176">
        <v>398</v>
      </c>
      <c r="D206" s="200">
        <f t="shared" si="43"/>
        <v>0.51755526657997397</v>
      </c>
      <c r="E206" s="178">
        <v>122</v>
      </c>
      <c r="F206" s="200">
        <f t="shared" si="44"/>
        <v>0.15864759427828348</v>
      </c>
      <c r="G206" s="178">
        <v>68</v>
      </c>
      <c r="H206" s="200">
        <f t="shared" si="45"/>
        <v>8.8426527958387513E-2</v>
      </c>
      <c r="I206" s="199">
        <v>37</v>
      </c>
      <c r="J206" s="200">
        <f t="shared" si="46"/>
        <v>4.8114434330299091E-2</v>
      </c>
      <c r="K206" s="178">
        <v>57</v>
      </c>
      <c r="L206" s="200">
        <f t="shared" si="47"/>
        <v>7.4122236671001304E-2</v>
      </c>
      <c r="M206" s="178">
        <v>87</v>
      </c>
      <c r="N206" s="200">
        <f t="shared" si="48"/>
        <v>0.11313394018205461</v>
      </c>
      <c r="O206" s="203">
        <f t="shared" si="49"/>
        <v>769</v>
      </c>
    </row>
    <row r="207" spans="1:15">
      <c r="A207" s="466"/>
      <c r="B207" s="151" t="s">
        <v>97</v>
      </c>
      <c r="C207" s="176">
        <v>440</v>
      </c>
      <c r="D207" s="200">
        <f t="shared" si="43"/>
        <v>0.53075995174909529</v>
      </c>
      <c r="E207" s="178">
        <v>132</v>
      </c>
      <c r="F207" s="200">
        <f t="shared" si="44"/>
        <v>0.15922798552472858</v>
      </c>
      <c r="G207" s="178">
        <v>87</v>
      </c>
      <c r="H207" s="200">
        <f t="shared" si="45"/>
        <v>0.10494571773220748</v>
      </c>
      <c r="I207" s="199">
        <v>55</v>
      </c>
      <c r="J207" s="200">
        <f t="shared" si="46"/>
        <v>6.6344993968636912E-2</v>
      </c>
      <c r="K207" s="178">
        <v>48</v>
      </c>
      <c r="L207" s="200">
        <f t="shared" si="47"/>
        <v>5.790108564535585E-2</v>
      </c>
      <c r="M207" s="178">
        <v>67</v>
      </c>
      <c r="N207" s="200">
        <f t="shared" si="48"/>
        <v>8.0820265379975872E-2</v>
      </c>
      <c r="O207" s="203">
        <f t="shared" si="49"/>
        <v>829</v>
      </c>
    </row>
    <row r="208" spans="1:15">
      <c r="A208" s="466"/>
      <c r="B208" s="151" t="s">
        <v>98</v>
      </c>
      <c r="C208" s="176">
        <v>653</v>
      </c>
      <c r="D208" s="200">
        <f t="shared" si="43"/>
        <v>0.59363636363636363</v>
      </c>
      <c r="E208" s="178">
        <v>174</v>
      </c>
      <c r="F208" s="200">
        <f t="shared" si="44"/>
        <v>0.15818181818181817</v>
      </c>
      <c r="G208" s="178">
        <v>97</v>
      </c>
      <c r="H208" s="200">
        <f t="shared" si="45"/>
        <v>8.8181818181818181E-2</v>
      </c>
      <c r="I208" s="199">
        <v>60</v>
      </c>
      <c r="J208" s="200">
        <f t="shared" si="46"/>
        <v>5.4545454545454543E-2</v>
      </c>
      <c r="K208" s="178">
        <v>52</v>
      </c>
      <c r="L208" s="200">
        <f t="shared" si="47"/>
        <v>4.7272727272727272E-2</v>
      </c>
      <c r="M208" s="178">
        <v>64</v>
      </c>
      <c r="N208" s="200">
        <f t="shared" si="48"/>
        <v>5.8181818181818182E-2</v>
      </c>
      <c r="O208" s="203">
        <f t="shared" si="49"/>
        <v>1100</v>
      </c>
    </row>
    <row r="209" spans="1:15">
      <c r="A209" s="466"/>
      <c r="B209" s="151" t="s">
        <v>99</v>
      </c>
      <c r="C209" s="176">
        <v>361</v>
      </c>
      <c r="D209" s="200">
        <f t="shared" si="43"/>
        <v>0.5570987654320988</v>
      </c>
      <c r="E209" s="178">
        <v>100</v>
      </c>
      <c r="F209" s="200">
        <f t="shared" si="44"/>
        <v>0.15432098765432098</v>
      </c>
      <c r="G209" s="178">
        <v>59</v>
      </c>
      <c r="H209" s="200">
        <f t="shared" si="45"/>
        <v>9.1049382716049385E-2</v>
      </c>
      <c r="I209" s="199">
        <v>36</v>
      </c>
      <c r="J209" s="200">
        <f t="shared" si="46"/>
        <v>5.5555555555555552E-2</v>
      </c>
      <c r="K209" s="178">
        <v>33</v>
      </c>
      <c r="L209" s="200">
        <f t="shared" si="47"/>
        <v>5.0925925925925923E-2</v>
      </c>
      <c r="M209" s="178">
        <v>59</v>
      </c>
      <c r="N209" s="200">
        <f t="shared" si="48"/>
        <v>9.1049382716049385E-2</v>
      </c>
      <c r="O209" s="203">
        <f t="shared" si="49"/>
        <v>648</v>
      </c>
    </row>
    <row r="210" spans="1:15">
      <c r="A210" s="466"/>
      <c r="B210" s="151" t="s">
        <v>100</v>
      </c>
      <c r="C210" s="176">
        <v>321</v>
      </c>
      <c r="D210" s="200">
        <f t="shared" si="43"/>
        <v>0.51774193548387093</v>
      </c>
      <c r="E210" s="178">
        <v>112</v>
      </c>
      <c r="F210" s="200">
        <f t="shared" si="44"/>
        <v>0.18064516129032257</v>
      </c>
      <c r="G210" s="178">
        <v>56</v>
      </c>
      <c r="H210" s="200">
        <f t="shared" si="45"/>
        <v>9.0322580645161285E-2</v>
      </c>
      <c r="I210" s="199">
        <v>38</v>
      </c>
      <c r="J210" s="200">
        <f t="shared" si="46"/>
        <v>6.1290322580645158E-2</v>
      </c>
      <c r="K210" s="178">
        <v>30</v>
      </c>
      <c r="L210" s="200">
        <f t="shared" si="47"/>
        <v>4.8387096774193547E-2</v>
      </c>
      <c r="M210" s="178">
        <v>63</v>
      </c>
      <c r="N210" s="200">
        <f t="shared" si="48"/>
        <v>0.10161290322580645</v>
      </c>
      <c r="O210" s="203">
        <f t="shared" si="49"/>
        <v>620</v>
      </c>
    </row>
    <row r="211" spans="1:15">
      <c r="A211" s="466"/>
      <c r="B211" s="151" t="s">
        <v>101</v>
      </c>
      <c r="C211" s="176">
        <v>422</v>
      </c>
      <c r="D211" s="200">
        <f t="shared" si="43"/>
        <v>0.52618453865336656</v>
      </c>
      <c r="E211" s="178">
        <v>118</v>
      </c>
      <c r="F211" s="200">
        <f t="shared" si="44"/>
        <v>0.14713216957605985</v>
      </c>
      <c r="G211" s="178">
        <v>63</v>
      </c>
      <c r="H211" s="200">
        <f t="shared" si="45"/>
        <v>7.8553615960099757E-2</v>
      </c>
      <c r="I211" s="199">
        <v>48</v>
      </c>
      <c r="J211" s="200">
        <f t="shared" si="46"/>
        <v>5.9850374064837904E-2</v>
      </c>
      <c r="K211" s="178">
        <v>50</v>
      </c>
      <c r="L211" s="200">
        <f t="shared" si="47"/>
        <v>6.2344139650872821E-2</v>
      </c>
      <c r="M211" s="178">
        <v>101</v>
      </c>
      <c r="N211" s="200">
        <f t="shared" si="48"/>
        <v>0.1259351620947631</v>
      </c>
      <c r="O211" s="203">
        <f t="shared" si="49"/>
        <v>802</v>
      </c>
    </row>
    <row r="212" spans="1:15">
      <c r="A212" s="466"/>
      <c r="B212" s="151" t="s">
        <v>102</v>
      </c>
      <c r="C212" s="176">
        <v>306</v>
      </c>
      <c r="D212" s="200">
        <f t="shared" si="43"/>
        <v>0.52577319587628868</v>
      </c>
      <c r="E212" s="178">
        <v>94</v>
      </c>
      <c r="F212" s="200">
        <f t="shared" si="44"/>
        <v>0.16151202749140894</v>
      </c>
      <c r="G212" s="178">
        <v>58</v>
      </c>
      <c r="H212" s="200">
        <f t="shared" si="45"/>
        <v>9.9656357388316158E-2</v>
      </c>
      <c r="I212" s="199">
        <v>35</v>
      </c>
      <c r="J212" s="200">
        <f t="shared" si="46"/>
        <v>6.0137457044673541E-2</v>
      </c>
      <c r="K212" s="178">
        <v>36</v>
      </c>
      <c r="L212" s="200">
        <f t="shared" si="47"/>
        <v>6.1855670103092786E-2</v>
      </c>
      <c r="M212" s="178">
        <v>53</v>
      </c>
      <c r="N212" s="200">
        <f t="shared" si="48"/>
        <v>9.1065292096219927E-2</v>
      </c>
      <c r="O212" s="203">
        <f t="shared" si="49"/>
        <v>582</v>
      </c>
    </row>
    <row r="213" spans="1:15">
      <c r="A213" s="466"/>
      <c r="B213" s="151" t="s">
        <v>103</v>
      </c>
      <c r="C213" s="176">
        <v>366</v>
      </c>
      <c r="D213" s="200">
        <f t="shared" si="43"/>
        <v>0.4906166219839142</v>
      </c>
      <c r="E213" s="178">
        <v>146</v>
      </c>
      <c r="F213" s="200">
        <f t="shared" si="44"/>
        <v>0.19571045576407506</v>
      </c>
      <c r="G213" s="178">
        <v>91</v>
      </c>
      <c r="H213" s="200">
        <f t="shared" si="45"/>
        <v>0.12198391420911528</v>
      </c>
      <c r="I213" s="199">
        <v>62</v>
      </c>
      <c r="J213" s="200">
        <f t="shared" si="46"/>
        <v>8.3109919571045576E-2</v>
      </c>
      <c r="K213" s="178">
        <v>36</v>
      </c>
      <c r="L213" s="200">
        <f t="shared" si="47"/>
        <v>4.8257372654155493E-2</v>
      </c>
      <c r="M213" s="178">
        <v>45</v>
      </c>
      <c r="N213" s="200">
        <f t="shared" si="48"/>
        <v>6.0321715817694369E-2</v>
      </c>
      <c r="O213" s="203">
        <f t="shared" si="49"/>
        <v>746</v>
      </c>
    </row>
    <row r="214" spans="1:15">
      <c r="A214" s="466"/>
      <c r="B214" s="151" t="s">
        <v>104</v>
      </c>
      <c r="C214" s="176">
        <v>152</v>
      </c>
      <c r="D214" s="200">
        <f t="shared" si="43"/>
        <v>0.46060606060606063</v>
      </c>
      <c r="E214" s="178">
        <v>57</v>
      </c>
      <c r="F214" s="200">
        <f t="shared" si="44"/>
        <v>0.17272727272727273</v>
      </c>
      <c r="G214" s="178">
        <v>30</v>
      </c>
      <c r="H214" s="200">
        <f t="shared" si="45"/>
        <v>9.0909090909090912E-2</v>
      </c>
      <c r="I214" s="199">
        <v>22</v>
      </c>
      <c r="J214" s="200">
        <f t="shared" si="46"/>
        <v>6.6666666666666666E-2</v>
      </c>
      <c r="K214" s="178">
        <v>26</v>
      </c>
      <c r="L214" s="200">
        <f t="shared" si="47"/>
        <v>7.8787878787878782E-2</v>
      </c>
      <c r="M214" s="178">
        <v>43</v>
      </c>
      <c r="N214" s="200">
        <f t="shared" si="48"/>
        <v>0.13030303030303031</v>
      </c>
      <c r="O214" s="203">
        <f t="shared" si="49"/>
        <v>330</v>
      </c>
    </row>
    <row r="215" spans="1:15">
      <c r="A215" s="466"/>
      <c r="B215" s="151" t="s">
        <v>105</v>
      </c>
      <c r="C215" s="176">
        <v>256</v>
      </c>
      <c r="D215" s="200">
        <f t="shared" si="43"/>
        <v>0.45632798573975042</v>
      </c>
      <c r="E215" s="178">
        <v>88</v>
      </c>
      <c r="F215" s="200">
        <f t="shared" si="44"/>
        <v>0.15686274509803921</v>
      </c>
      <c r="G215" s="178">
        <v>53</v>
      </c>
      <c r="H215" s="200">
        <f t="shared" si="45"/>
        <v>9.4474153297682703E-2</v>
      </c>
      <c r="I215" s="199">
        <v>35</v>
      </c>
      <c r="J215" s="200">
        <f t="shared" si="46"/>
        <v>6.2388591800356503E-2</v>
      </c>
      <c r="K215" s="178">
        <v>42</v>
      </c>
      <c r="L215" s="200">
        <f t="shared" si="47"/>
        <v>7.4866310160427801E-2</v>
      </c>
      <c r="M215" s="178">
        <v>87</v>
      </c>
      <c r="N215" s="200">
        <f t="shared" si="48"/>
        <v>0.15508021390374332</v>
      </c>
      <c r="O215" s="203">
        <f t="shared" si="49"/>
        <v>561</v>
      </c>
    </row>
    <row r="216" spans="1:15">
      <c r="A216" s="466"/>
      <c r="B216" s="151" t="s">
        <v>106</v>
      </c>
      <c r="C216" s="176">
        <v>168</v>
      </c>
      <c r="D216" s="200">
        <f t="shared" si="43"/>
        <v>0.52830188679245282</v>
      </c>
      <c r="E216" s="178">
        <v>44</v>
      </c>
      <c r="F216" s="200">
        <f t="shared" si="44"/>
        <v>0.13836477987421383</v>
      </c>
      <c r="G216" s="178">
        <v>27</v>
      </c>
      <c r="H216" s="200">
        <f t="shared" si="45"/>
        <v>8.4905660377358486E-2</v>
      </c>
      <c r="I216" s="199">
        <v>19</v>
      </c>
      <c r="J216" s="200">
        <f t="shared" si="46"/>
        <v>5.9748427672955975E-2</v>
      </c>
      <c r="K216" s="178">
        <v>31</v>
      </c>
      <c r="L216" s="200">
        <f t="shared" si="47"/>
        <v>9.7484276729559755E-2</v>
      </c>
      <c r="M216" s="178">
        <v>29</v>
      </c>
      <c r="N216" s="200">
        <f t="shared" si="48"/>
        <v>9.1194968553459113E-2</v>
      </c>
      <c r="O216" s="203">
        <f t="shared" si="49"/>
        <v>318</v>
      </c>
    </row>
    <row r="217" spans="1:15">
      <c r="A217" s="466"/>
      <c r="B217" s="151" t="s">
        <v>107</v>
      </c>
      <c r="C217" s="176">
        <v>148</v>
      </c>
      <c r="D217" s="200">
        <f t="shared" si="43"/>
        <v>0.49498327759197325</v>
      </c>
      <c r="E217" s="178">
        <v>50</v>
      </c>
      <c r="F217" s="200">
        <f t="shared" si="44"/>
        <v>0.16722408026755853</v>
      </c>
      <c r="G217" s="178">
        <v>34</v>
      </c>
      <c r="H217" s="200">
        <f t="shared" si="45"/>
        <v>0.11371237458193979</v>
      </c>
      <c r="I217" s="199">
        <v>17</v>
      </c>
      <c r="J217" s="200">
        <f t="shared" si="46"/>
        <v>5.6856187290969896E-2</v>
      </c>
      <c r="K217" s="178">
        <v>16</v>
      </c>
      <c r="L217" s="200">
        <f t="shared" si="47"/>
        <v>5.3511705685618728E-2</v>
      </c>
      <c r="M217" s="178">
        <v>34</v>
      </c>
      <c r="N217" s="200">
        <f t="shared" si="48"/>
        <v>0.11371237458193979</v>
      </c>
      <c r="O217" s="203">
        <f t="shared" si="49"/>
        <v>299</v>
      </c>
    </row>
    <row r="218" spans="1:15">
      <c r="A218" s="466"/>
      <c r="B218" s="151" t="s">
        <v>108</v>
      </c>
      <c r="C218" s="176">
        <v>181</v>
      </c>
      <c r="D218" s="200">
        <f t="shared" si="43"/>
        <v>0.49725274725274726</v>
      </c>
      <c r="E218" s="178">
        <v>72</v>
      </c>
      <c r="F218" s="200">
        <f t="shared" si="44"/>
        <v>0.19780219780219779</v>
      </c>
      <c r="G218" s="178">
        <v>36</v>
      </c>
      <c r="H218" s="200">
        <f t="shared" si="45"/>
        <v>9.8901098901098897E-2</v>
      </c>
      <c r="I218" s="199">
        <v>21</v>
      </c>
      <c r="J218" s="200">
        <f t="shared" si="46"/>
        <v>5.7692307692307696E-2</v>
      </c>
      <c r="K218" s="178">
        <v>25</v>
      </c>
      <c r="L218" s="200">
        <f t="shared" si="47"/>
        <v>6.8681318681318687E-2</v>
      </c>
      <c r="M218" s="178">
        <v>29</v>
      </c>
      <c r="N218" s="200">
        <f t="shared" si="48"/>
        <v>7.9670329670329665E-2</v>
      </c>
      <c r="O218" s="203">
        <f t="shared" si="49"/>
        <v>364</v>
      </c>
    </row>
    <row r="219" spans="1:15">
      <c r="A219" s="466"/>
      <c r="B219" s="151" t="s">
        <v>109</v>
      </c>
      <c r="C219" s="176">
        <v>177</v>
      </c>
      <c r="D219" s="200">
        <f t="shared" si="43"/>
        <v>0.46214099216710181</v>
      </c>
      <c r="E219" s="178">
        <v>70</v>
      </c>
      <c r="F219" s="200">
        <f t="shared" si="44"/>
        <v>0.18276762402088773</v>
      </c>
      <c r="G219" s="178">
        <v>34</v>
      </c>
      <c r="H219" s="200">
        <f t="shared" si="45"/>
        <v>8.877284595300261E-2</v>
      </c>
      <c r="I219" s="199">
        <v>22</v>
      </c>
      <c r="J219" s="200">
        <f t="shared" si="46"/>
        <v>5.7441253263707574E-2</v>
      </c>
      <c r="K219" s="178">
        <v>31</v>
      </c>
      <c r="L219" s="200">
        <f t="shared" si="47"/>
        <v>8.0939947780678853E-2</v>
      </c>
      <c r="M219" s="178">
        <v>49</v>
      </c>
      <c r="N219" s="200">
        <f t="shared" si="48"/>
        <v>0.12793733681462141</v>
      </c>
      <c r="O219" s="203">
        <f t="shared" si="49"/>
        <v>383</v>
      </c>
    </row>
    <row r="220" spans="1:15">
      <c r="A220" s="466"/>
      <c r="B220" s="151" t="s">
        <v>110</v>
      </c>
      <c r="C220" s="176">
        <v>168</v>
      </c>
      <c r="D220" s="200">
        <f t="shared" si="43"/>
        <v>0.47058823529411764</v>
      </c>
      <c r="E220" s="178">
        <v>71</v>
      </c>
      <c r="F220" s="200">
        <f t="shared" si="44"/>
        <v>0.19887955182072828</v>
      </c>
      <c r="G220" s="178">
        <v>27</v>
      </c>
      <c r="H220" s="200">
        <f t="shared" si="45"/>
        <v>7.5630252100840331E-2</v>
      </c>
      <c r="I220" s="199">
        <v>23</v>
      </c>
      <c r="J220" s="200">
        <f t="shared" si="46"/>
        <v>6.4425770308123242E-2</v>
      </c>
      <c r="K220" s="178">
        <v>24</v>
      </c>
      <c r="L220" s="200">
        <f t="shared" si="47"/>
        <v>6.7226890756302518E-2</v>
      </c>
      <c r="M220" s="178">
        <v>44</v>
      </c>
      <c r="N220" s="200">
        <f t="shared" si="48"/>
        <v>0.12324929971988796</v>
      </c>
      <c r="O220" s="203">
        <f t="shared" si="49"/>
        <v>357</v>
      </c>
    </row>
    <row r="221" spans="1:15">
      <c r="A221" s="466"/>
      <c r="B221" s="151" t="s">
        <v>111</v>
      </c>
      <c r="C221" s="176">
        <v>181</v>
      </c>
      <c r="D221" s="200">
        <f t="shared" si="43"/>
        <v>0.46770025839793283</v>
      </c>
      <c r="E221" s="178">
        <v>68</v>
      </c>
      <c r="F221" s="200">
        <f t="shared" si="44"/>
        <v>0.17571059431524547</v>
      </c>
      <c r="G221" s="178">
        <v>34</v>
      </c>
      <c r="H221" s="200">
        <f t="shared" si="45"/>
        <v>8.7855297157622733E-2</v>
      </c>
      <c r="I221" s="199">
        <v>23</v>
      </c>
      <c r="J221" s="200">
        <f t="shared" si="46"/>
        <v>5.9431524547803614E-2</v>
      </c>
      <c r="K221" s="178">
        <v>28</v>
      </c>
      <c r="L221" s="200">
        <f t="shared" si="47"/>
        <v>7.2351421188630485E-2</v>
      </c>
      <c r="M221" s="178">
        <v>53</v>
      </c>
      <c r="N221" s="200">
        <f t="shared" si="48"/>
        <v>0.13695090439276486</v>
      </c>
      <c r="O221" s="203">
        <f t="shared" si="49"/>
        <v>387</v>
      </c>
    </row>
    <row r="222" spans="1:15">
      <c r="A222" s="466"/>
      <c r="B222" s="151" t="s">
        <v>112</v>
      </c>
      <c r="C222" s="176">
        <v>251</v>
      </c>
      <c r="D222" s="200">
        <f t="shared" si="43"/>
        <v>0.50503018108651909</v>
      </c>
      <c r="E222" s="178">
        <v>105</v>
      </c>
      <c r="F222" s="200">
        <f t="shared" si="44"/>
        <v>0.21126760563380281</v>
      </c>
      <c r="G222" s="178">
        <v>55</v>
      </c>
      <c r="H222" s="200">
        <f t="shared" si="45"/>
        <v>0.11066398390342053</v>
      </c>
      <c r="I222" s="199">
        <v>29</v>
      </c>
      <c r="J222" s="200">
        <f t="shared" si="46"/>
        <v>5.8350100603621731E-2</v>
      </c>
      <c r="K222" s="178">
        <v>27</v>
      </c>
      <c r="L222" s="200">
        <f t="shared" si="47"/>
        <v>5.4325955734406441E-2</v>
      </c>
      <c r="M222" s="178">
        <v>30</v>
      </c>
      <c r="N222" s="200">
        <f t="shared" si="48"/>
        <v>6.0362173038229376E-2</v>
      </c>
      <c r="O222" s="203">
        <f t="shared" si="49"/>
        <v>497</v>
      </c>
    </row>
    <row r="223" spans="1:15">
      <c r="A223" s="466"/>
      <c r="B223" s="151" t="s">
        <v>113</v>
      </c>
      <c r="C223" s="176">
        <v>201</v>
      </c>
      <c r="D223" s="200">
        <f t="shared" si="43"/>
        <v>0.46962616822429909</v>
      </c>
      <c r="E223" s="178">
        <v>65</v>
      </c>
      <c r="F223" s="200">
        <f t="shared" si="44"/>
        <v>0.15186915887850466</v>
      </c>
      <c r="G223" s="178">
        <v>42</v>
      </c>
      <c r="H223" s="200">
        <f t="shared" si="45"/>
        <v>9.8130841121495324E-2</v>
      </c>
      <c r="I223" s="199">
        <v>24</v>
      </c>
      <c r="J223" s="200">
        <f t="shared" si="46"/>
        <v>5.6074766355140186E-2</v>
      </c>
      <c r="K223" s="178">
        <v>35</v>
      </c>
      <c r="L223" s="200">
        <f t="shared" si="47"/>
        <v>8.1775700934579434E-2</v>
      </c>
      <c r="M223" s="178">
        <v>61</v>
      </c>
      <c r="N223" s="200">
        <f t="shared" si="48"/>
        <v>0.1425233644859813</v>
      </c>
      <c r="O223" s="203">
        <f t="shared" si="49"/>
        <v>428</v>
      </c>
    </row>
    <row r="224" spans="1:15">
      <c r="A224" s="466"/>
      <c r="B224" s="151" t="s">
        <v>114</v>
      </c>
      <c r="C224" s="176">
        <v>198</v>
      </c>
      <c r="D224" s="200">
        <f t="shared" si="43"/>
        <v>0.49131513647642677</v>
      </c>
      <c r="E224" s="178">
        <v>64</v>
      </c>
      <c r="F224" s="200">
        <f t="shared" si="44"/>
        <v>0.15880893300248139</v>
      </c>
      <c r="G224" s="178">
        <v>34</v>
      </c>
      <c r="H224" s="200">
        <f t="shared" si="45"/>
        <v>8.4367245657568243E-2</v>
      </c>
      <c r="I224" s="199">
        <v>17</v>
      </c>
      <c r="J224" s="200">
        <f t="shared" si="46"/>
        <v>4.2183622828784122E-2</v>
      </c>
      <c r="K224" s="178">
        <v>28</v>
      </c>
      <c r="L224" s="200">
        <f t="shared" si="47"/>
        <v>6.9478908188585611E-2</v>
      </c>
      <c r="M224" s="178">
        <v>62</v>
      </c>
      <c r="N224" s="200">
        <f t="shared" si="48"/>
        <v>0.15384615384615385</v>
      </c>
      <c r="O224" s="203">
        <f t="shared" si="49"/>
        <v>403</v>
      </c>
    </row>
    <row r="225" spans="1:15">
      <c r="A225" s="466"/>
      <c r="B225" s="151" t="s">
        <v>115</v>
      </c>
      <c r="C225" s="176">
        <v>181</v>
      </c>
      <c r="D225" s="200">
        <f t="shared" si="43"/>
        <v>0.47012987012987012</v>
      </c>
      <c r="E225" s="178">
        <v>84</v>
      </c>
      <c r="F225" s="200">
        <f t="shared" si="44"/>
        <v>0.21818181818181817</v>
      </c>
      <c r="G225" s="178">
        <v>48</v>
      </c>
      <c r="H225" s="200">
        <f t="shared" si="45"/>
        <v>0.12467532467532468</v>
      </c>
      <c r="I225" s="199">
        <v>22</v>
      </c>
      <c r="J225" s="200">
        <f t="shared" si="46"/>
        <v>5.7142857142857141E-2</v>
      </c>
      <c r="K225" s="178">
        <v>20</v>
      </c>
      <c r="L225" s="200">
        <f t="shared" si="47"/>
        <v>5.1948051948051951E-2</v>
      </c>
      <c r="M225" s="178">
        <v>30</v>
      </c>
      <c r="N225" s="200">
        <f t="shared" si="48"/>
        <v>7.792207792207792E-2</v>
      </c>
      <c r="O225" s="203">
        <f t="shared" si="49"/>
        <v>385</v>
      </c>
    </row>
    <row r="226" spans="1:15">
      <c r="A226" s="466"/>
      <c r="B226" s="151" t="s">
        <v>116</v>
      </c>
      <c r="C226" s="176">
        <v>127</v>
      </c>
      <c r="D226" s="200">
        <f t="shared" si="43"/>
        <v>0.63184079601990051</v>
      </c>
      <c r="E226" s="178">
        <v>34</v>
      </c>
      <c r="F226" s="200">
        <f t="shared" si="44"/>
        <v>0.1691542288557214</v>
      </c>
      <c r="G226" s="178">
        <v>13</v>
      </c>
      <c r="H226" s="200">
        <f t="shared" si="45"/>
        <v>6.4676616915422883E-2</v>
      </c>
      <c r="I226" s="199">
        <v>5</v>
      </c>
      <c r="J226" s="200">
        <f t="shared" si="46"/>
        <v>2.4875621890547265E-2</v>
      </c>
      <c r="K226" s="178">
        <v>9</v>
      </c>
      <c r="L226" s="200">
        <f t="shared" si="47"/>
        <v>4.4776119402985072E-2</v>
      </c>
      <c r="M226" s="178">
        <v>13</v>
      </c>
      <c r="N226" s="200">
        <f t="shared" si="48"/>
        <v>6.4676616915422883E-2</v>
      </c>
      <c r="O226" s="203">
        <f t="shared" si="49"/>
        <v>201</v>
      </c>
    </row>
    <row r="227" spans="1:15">
      <c r="A227" s="470" t="s">
        <v>628</v>
      </c>
      <c r="B227" s="471"/>
      <c r="C227" s="196">
        <f>SUM(C228:C245)</f>
        <v>7167</v>
      </c>
      <c r="D227" s="198">
        <f t="shared" si="43"/>
        <v>0.56027204502814254</v>
      </c>
      <c r="E227" s="196">
        <f t="shared" ref="E227:M227" si="51">SUM(E228:E245)</f>
        <v>2295</v>
      </c>
      <c r="F227" s="198">
        <f t="shared" si="44"/>
        <v>0.17940900562851783</v>
      </c>
      <c r="G227" s="196">
        <f t="shared" si="51"/>
        <v>1237</v>
      </c>
      <c r="H227" s="198">
        <f t="shared" si="45"/>
        <v>9.6701063164477796E-2</v>
      </c>
      <c r="I227" s="196">
        <f t="shared" si="51"/>
        <v>663</v>
      </c>
      <c r="J227" s="198">
        <f t="shared" si="46"/>
        <v>5.1829268292682924E-2</v>
      </c>
      <c r="K227" s="196">
        <f>SUM(K228:K245)</f>
        <v>640</v>
      </c>
      <c r="L227" s="198">
        <f t="shared" si="47"/>
        <v>5.0031269543464665E-2</v>
      </c>
      <c r="M227" s="196">
        <f t="shared" si="51"/>
        <v>790</v>
      </c>
      <c r="N227" s="198">
        <f t="shared" si="48"/>
        <v>6.1757348342714194E-2</v>
      </c>
      <c r="O227" s="194">
        <f t="shared" si="49"/>
        <v>12792</v>
      </c>
    </row>
    <row r="228" spans="1:15">
      <c r="A228" s="466" t="s">
        <v>577</v>
      </c>
      <c r="B228" s="151" t="s">
        <v>578</v>
      </c>
      <c r="C228" s="192">
        <v>1698</v>
      </c>
      <c r="D228" s="200">
        <f t="shared" si="43"/>
        <v>0.61835396941005094</v>
      </c>
      <c r="E228" s="209">
        <v>479</v>
      </c>
      <c r="F228" s="200">
        <f t="shared" si="44"/>
        <v>0.17443554260742899</v>
      </c>
      <c r="G228" s="209">
        <v>267</v>
      </c>
      <c r="H228" s="200">
        <f t="shared" si="45"/>
        <v>9.723233794610342E-2</v>
      </c>
      <c r="I228" s="209">
        <v>131</v>
      </c>
      <c r="J228" s="200">
        <f t="shared" si="46"/>
        <v>4.7705753823743625E-2</v>
      </c>
      <c r="K228" s="209">
        <v>119</v>
      </c>
      <c r="L228" s="200">
        <f t="shared" si="47"/>
        <v>4.3335761107064823E-2</v>
      </c>
      <c r="M228" s="209">
        <v>52</v>
      </c>
      <c r="N228" s="200">
        <f t="shared" si="48"/>
        <v>1.8936635105608158E-2</v>
      </c>
      <c r="O228" s="203">
        <f t="shared" si="49"/>
        <v>2746</v>
      </c>
    </row>
    <row r="229" spans="1:15">
      <c r="A229" s="466"/>
      <c r="B229" s="151" t="s">
        <v>579</v>
      </c>
      <c r="C229" s="193">
        <v>666</v>
      </c>
      <c r="D229" s="200">
        <f t="shared" si="43"/>
        <v>0.58369851007887819</v>
      </c>
      <c r="E229" s="209">
        <v>176</v>
      </c>
      <c r="F229" s="200">
        <f t="shared" si="44"/>
        <v>0.15425065731814197</v>
      </c>
      <c r="G229" s="209">
        <v>116</v>
      </c>
      <c r="H229" s="200">
        <f t="shared" si="45"/>
        <v>0.10166520595968449</v>
      </c>
      <c r="I229" s="209">
        <v>56</v>
      </c>
      <c r="J229" s="200">
        <f t="shared" si="46"/>
        <v>4.9079754601226995E-2</v>
      </c>
      <c r="K229" s="209">
        <v>56</v>
      </c>
      <c r="L229" s="200">
        <f t="shared" si="47"/>
        <v>4.9079754601226995E-2</v>
      </c>
      <c r="M229" s="209">
        <v>71</v>
      </c>
      <c r="N229" s="200">
        <f t="shared" si="48"/>
        <v>6.2226117440841368E-2</v>
      </c>
      <c r="O229" s="203">
        <f t="shared" si="49"/>
        <v>1141</v>
      </c>
    </row>
    <row r="230" spans="1:15">
      <c r="A230" s="466"/>
      <c r="B230" s="151" t="s">
        <v>580</v>
      </c>
      <c r="C230" s="193">
        <v>351</v>
      </c>
      <c r="D230" s="200">
        <f t="shared" si="43"/>
        <v>0.57920792079207917</v>
      </c>
      <c r="E230" s="209">
        <v>101</v>
      </c>
      <c r="F230" s="200">
        <f t="shared" si="44"/>
        <v>0.16666666666666666</v>
      </c>
      <c r="G230" s="209">
        <v>60</v>
      </c>
      <c r="H230" s="200">
        <f t="shared" si="45"/>
        <v>9.9009900990099015E-2</v>
      </c>
      <c r="I230" s="209">
        <v>29</v>
      </c>
      <c r="J230" s="200">
        <f t="shared" si="46"/>
        <v>4.7854785478547858E-2</v>
      </c>
      <c r="K230" s="209">
        <v>39</v>
      </c>
      <c r="L230" s="200">
        <f t="shared" si="47"/>
        <v>6.4356435643564358E-2</v>
      </c>
      <c r="M230" s="209">
        <v>26</v>
      </c>
      <c r="N230" s="200">
        <f t="shared" si="48"/>
        <v>4.2904290429042903E-2</v>
      </c>
      <c r="O230" s="203">
        <f t="shared" si="49"/>
        <v>606</v>
      </c>
    </row>
    <row r="231" spans="1:15">
      <c r="A231" s="466"/>
      <c r="B231" s="151" t="s">
        <v>581</v>
      </c>
      <c r="C231" s="193">
        <v>358</v>
      </c>
      <c r="D231" s="200">
        <f t="shared" si="43"/>
        <v>0.57371794871794868</v>
      </c>
      <c r="E231" s="209">
        <v>116</v>
      </c>
      <c r="F231" s="200">
        <f t="shared" si="44"/>
        <v>0.1858974358974359</v>
      </c>
      <c r="G231" s="209">
        <v>57</v>
      </c>
      <c r="H231" s="200">
        <f t="shared" si="45"/>
        <v>9.1346153846153841E-2</v>
      </c>
      <c r="I231" s="209">
        <v>29</v>
      </c>
      <c r="J231" s="200">
        <f t="shared" si="46"/>
        <v>4.6474358974358976E-2</v>
      </c>
      <c r="K231" s="209">
        <v>28</v>
      </c>
      <c r="L231" s="200">
        <f t="shared" si="47"/>
        <v>4.4871794871794872E-2</v>
      </c>
      <c r="M231" s="209">
        <v>36</v>
      </c>
      <c r="N231" s="200">
        <f t="shared" si="48"/>
        <v>5.7692307692307696E-2</v>
      </c>
      <c r="O231" s="203">
        <f t="shared" si="49"/>
        <v>624</v>
      </c>
    </row>
    <row r="232" spans="1:15">
      <c r="A232" s="466"/>
      <c r="B232" s="151" t="s">
        <v>582</v>
      </c>
      <c r="C232" s="193">
        <v>505</v>
      </c>
      <c r="D232" s="200">
        <f t="shared" si="43"/>
        <v>0.52659019812304486</v>
      </c>
      <c r="E232" s="209">
        <v>198</v>
      </c>
      <c r="F232" s="200">
        <f t="shared" si="44"/>
        <v>0.20646506777893639</v>
      </c>
      <c r="G232" s="209">
        <v>123</v>
      </c>
      <c r="H232" s="200">
        <f t="shared" si="45"/>
        <v>0.12825860271115747</v>
      </c>
      <c r="I232" s="209">
        <v>57</v>
      </c>
      <c r="J232" s="200">
        <f t="shared" si="46"/>
        <v>5.9436913451511988E-2</v>
      </c>
      <c r="K232" s="209">
        <v>44</v>
      </c>
      <c r="L232" s="200">
        <f t="shared" si="47"/>
        <v>4.5881126173096975E-2</v>
      </c>
      <c r="M232" s="209">
        <v>32</v>
      </c>
      <c r="N232" s="200">
        <f t="shared" si="48"/>
        <v>3.3368091762252347E-2</v>
      </c>
      <c r="O232" s="203">
        <f t="shared" si="49"/>
        <v>959</v>
      </c>
    </row>
    <row r="233" spans="1:15">
      <c r="A233" s="466"/>
      <c r="B233" s="151" t="s">
        <v>583</v>
      </c>
      <c r="C233" s="193">
        <v>377</v>
      </c>
      <c r="D233" s="200">
        <f t="shared" si="43"/>
        <v>0.55116959064327486</v>
      </c>
      <c r="E233" s="209">
        <v>122</v>
      </c>
      <c r="F233" s="200">
        <f t="shared" si="44"/>
        <v>0.17836257309941519</v>
      </c>
      <c r="G233" s="209">
        <v>66</v>
      </c>
      <c r="H233" s="200">
        <f t="shared" si="45"/>
        <v>9.6491228070175433E-2</v>
      </c>
      <c r="I233" s="209">
        <v>37</v>
      </c>
      <c r="J233" s="200">
        <f t="shared" si="46"/>
        <v>5.4093567251461985E-2</v>
      </c>
      <c r="K233" s="209">
        <v>33</v>
      </c>
      <c r="L233" s="200">
        <f t="shared" si="47"/>
        <v>4.8245614035087717E-2</v>
      </c>
      <c r="M233" s="209">
        <v>49</v>
      </c>
      <c r="N233" s="200">
        <f t="shared" si="48"/>
        <v>7.1637426900584791E-2</v>
      </c>
      <c r="O233" s="203">
        <f t="shared" si="49"/>
        <v>684</v>
      </c>
    </row>
    <row r="234" spans="1:15">
      <c r="A234" s="466"/>
      <c r="B234" s="151" t="s">
        <v>584</v>
      </c>
      <c r="C234" s="193">
        <v>454</v>
      </c>
      <c r="D234" s="200">
        <f t="shared" si="43"/>
        <v>0.58580645161290323</v>
      </c>
      <c r="E234" s="209">
        <v>150</v>
      </c>
      <c r="F234" s="200">
        <f t="shared" si="44"/>
        <v>0.19354838709677419</v>
      </c>
      <c r="G234" s="209">
        <v>69</v>
      </c>
      <c r="H234" s="200">
        <f t="shared" si="45"/>
        <v>8.9032258064516132E-2</v>
      </c>
      <c r="I234" s="209">
        <v>39</v>
      </c>
      <c r="J234" s="200">
        <f t="shared" si="46"/>
        <v>5.0322580645161291E-2</v>
      </c>
      <c r="K234" s="209">
        <v>22</v>
      </c>
      <c r="L234" s="200">
        <f t="shared" si="47"/>
        <v>2.838709677419355E-2</v>
      </c>
      <c r="M234" s="209">
        <v>41</v>
      </c>
      <c r="N234" s="200">
        <f t="shared" si="48"/>
        <v>5.2903225806451612E-2</v>
      </c>
      <c r="O234" s="203">
        <f t="shared" si="49"/>
        <v>775</v>
      </c>
    </row>
    <row r="235" spans="1:15">
      <c r="A235" s="466"/>
      <c r="B235" s="151" t="s">
        <v>585</v>
      </c>
      <c r="C235" s="193">
        <v>396</v>
      </c>
      <c r="D235" s="200">
        <f t="shared" si="43"/>
        <v>0.53731343283582089</v>
      </c>
      <c r="E235" s="209">
        <v>175</v>
      </c>
      <c r="F235" s="200">
        <f t="shared" si="44"/>
        <v>0.23744911804613297</v>
      </c>
      <c r="G235" s="209">
        <v>62</v>
      </c>
      <c r="H235" s="200">
        <f t="shared" si="45"/>
        <v>8.4124830393487116E-2</v>
      </c>
      <c r="I235" s="209">
        <v>43</v>
      </c>
      <c r="J235" s="200">
        <f t="shared" si="46"/>
        <v>5.8344640434192671E-2</v>
      </c>
      <c r="K235" s="209">
        <v>27</v>
      </c>
      <c r="L235" s="200">
        <f t="shared" si="47"/>
        <v>3.6635006784260515E-2</v>
      </c>
      <c r="M235" s="209">
        <v>34</v>
      </c>
      <c r="N235" s="200">
        <f t="shared" si="48"/>
        <v>4.6132971506105833E-2</v>
      </c>
      <c r="O235" s="203">
        <f t="shared" si="49"/>
        <v>737</v>
      </c>
    </row>
    <row r="236" spans="1:15">
      <c r="A236" s="466"/>
      <c r="B236" s="175" t="s">
        <v>586</v>
      </c>
      <c r="C236" s="193">
        <v>220</v>
      </c>
      <c r="D236" s="200">
        <f t="shared" si="43"/>
        <v>0.53921568627450978</v>
      </c>
      <c r="E236" s="209">
        <v>67</v>
      </c>
      <c r="F236" s="200">
        <f t="shared" si="44"/>
        <v>0.1642156862745098</v>
      </c>
      <c r="G236" s="209">
        <v>29</v>
      </c>
      <c r="H236" s="200">
        <f t="shared" si="45"/>
        <v>7.1078431372549017E-2</v>
      </c>
      <c r="I236" s="209">
        <v>9</v>
      </c>
      <c r="J236" s="200">
        <f t="shared" si="46"/>
        <v>2.2058823529411766E-2</v>
      </c>
      <c r="K236" s="209">
        <v>24</v>
      </c>
      <c r="L236" s="200">
        <f t="shared" si="47"/>
        <v>5.8823529411764705E-2</v>
      </c>
      <c r="M236" s="209">
        <v>59</v>
      </c>
      <c r="N236" s="200">
        <f t="shared" si="48"/>
        <v>0.14460784313725492</v>
      </c>
      <c r="O236" s="203">
        <f t="shared" si="49"/>
        <v>408</v>
      </c>
    </row>
    <row r="237" spans="1:15">
      <c r="A237" s="466"/>
      <c r="B237" s="151" t="s">
        <v>587</v>
      </c>
      <c r="C237" s="193">
        <v>205</v>
      </c>
      <c r="D237" s="200">
        <f t="shared" si="43"/>
        <v>0.48009367681498827</v>
      </c>
      <c r="E237" s="209">
        <v>76</v>
      </c>
      <c r="F237" s="200">
        <f t="shared" si="44"/>
        <v>0.17798594847775176</v>
      </c>
      <c r="G237" s="209">
        <v>42</v>
      </c>
      <c r="H237" s="200">
        <f t="shared" si="45"/>
        <v>9.8360655737704916E-2</v>
      </c>
      <c r="I237" s="209">
        <v>35</v>
      </c>
      <c r="J237" s="200">
        <f t="shared" si="46"/>
        <v>8.1967213114754092E-2</v>
      </c>
      <c r="K237" s="209">
        <v>27</v>
      </c>
      <c r="L237" s="200">
        <f t="shared" si="47"/>
        <v>6.323185011709602E-2</v>
      </c>
      <c r="M237" s="209">
        <v>42</v>
      </c>
      <c r="N237" s="200">
        <f t="shared" si="48"/>
        <v>9.8360655737704916E-2</v>
      </c>
      <c r="O237" s="203">
        <f t="shared" si="49"/>
        <v>427</v>
      </c>
    </row>
    <row r="238" spans="1:15">
      <c r="A238" s="466"/>
      <c r="B238" s="151" t="s">
        <v>588</v>
      </c>
      <c r="C238" s="193">
        <v>263</v>
      </c>
      <c r="D238" s="200">
        <f t="shared" si="43"/>
        <v>0.52286282306163023</v>
      </c>
      <c r="E238" s="209">
        <v>85</v>
      </c>
      <c r="F238" s="200">
        <f t="shared" si="44"/>
        <v>0.16898608349900596</v>
      </c>
      <c r="G238" s="209">
        <v>47</v>
      </c>
      <c r="H238" s="200">
        <f t="shared" si="45"/>
        <v>9.3439363817097415E-2</v>
      </c>
      <c r="I238" s="209">
        <v>25</v>
      </c>
      <c r="J238" s="200">
        <f t="shared" si="46"/>
        <v>4.9701789264413522E-2</v>
      </c>
      <c r="K238" s="209">
        <v>28</v>
      </c>
      <c r="L238" s="200">
        <f t="shared" si="47"/>
        <v>5.5666003976143144E-2</v>
      </c>
      <c r="M238" s="209">
        <v>55</v>
      </c>
      <c r="N238" s="200">
        <f t="shared" si="48"/>
        <v>0.10934393638170974</v>
      </c>
      <c r="O238" s="203">
        <f t="shared" si="49"/>
        <v>503</v>
      </c>
    </row>
    <row r="239" spans="1:15">
      <c r="A239" s="466"/>
      <c r="B239" s="186" t="s">
        <v>589</v>
      </c>
      <c r="C239" s="193">
        <v>258</v>
      </c>
      <c r="D239" s="200">
        <f t="shared" si="43"/>
        <v>0.50292397660818711</v>
      </c>
      <c r="E239" s="209">
        <v>84</v>
      </c>
      <c r="F239" s="200">
        <f t="shared" si="44"/>
        <v>0.16374269005847952</v>
      </c>
      <c r="G239" s="209">
        <v>48</v>
      </c>
      <c r="H239" s="200">
        <f t="shared" si="45"/>
        <v>9.3567251461988299E-2</v>
      </c>
      <c r="I239" s="209">
        <v>25</v>
      </c>
      <c r="J239" s="200">
        <f t="shared" si="46"/>
        <v>4.8732943469785572E-2</v>
      </c>
      <c r="K239" s="209">
        <v>42</v>
      </c>
      <c r="L239" s="200">
        <f t="shared" si="47"/>
        <v>8.1871345029239762E-2</v>
      </c>
      <c r="M239" s="209">
        <v>56</v>
      </c>
      <c r="N239" s="200">
        <f t="shared" si="48"/>
        <v>0.10916179337231968</v>
      </c>
      <c r="O239" s="203">
        <f t="shared" si="49"/>
        <v>513</v>
      </c>
    </row>
    <row r="240" spans="1:15">
      <c r="A240" s="466"/>
      <c r="B240" s="151" t="s">
        <v>590</v>
      </c>
      <c r="C240" s="193">
        <v>226</v>
      </c>
      <c r="D240" s="200">
        <f t="shared" si="43"/>
        <v>0.56499999999999995</v>
      </c>
      <c r="E240" s="209">
        <v>60</v>
      </c>
      <c r="F240" s="200">
        <f t="shared" si="44"/>
        <v>0.15</v>
      </c>
      <c r="G240" s="209">
        <v>45</v>
      </c>
      <c r="H240" s="200">
        <f t="shared" si="45"/>
        <v>0.1125</v>
      </c>
      <c r="I240" s="209">
        <v>22</v>
      </c>
      <c r="J240" s="200">
        <f t="shared" si="46"/>
        <v>5.5E-2</v>
      </c>
      <c r="K240" s="209">
        <v>22</v>
      </c>
      <c r="L240" s="200">
        <f t="shared" si="47"/>
        <v>5.5E-2</v>
      </c>
      <c r="M240" s="209">
        <v>25</v>
      </c>
      <c r="N240" s="200">
        <f t="shared" si="48"/>
        <v>6.25E-2</v>
      </c>
      <c r="O240" s="203">
        <f t="shared" si="49"/>
        <v>400</v>
      </c>
    </row>
    <row r="241" spans="1:15">
      <c r="A241" s="466"/>
      <c r="B241" s="151" t="s">
        <v>591</v>
      </c>
      <c r="C241" s="193">
        <v>175</v>
      </c>
      <c r="D241" s="200">
        <f t="shared" si="43"/>
        <v>0.42787286063569679</v>
      </c>
      <c r="E241" s="209">
        <v>80</v>
      </c>
      <c r="F241" s="200">
        <f t="shared" si="44"/>
        <v>0.19559902200488999</v>
      </c>
      <c r="G241" s="209">
        <v>49</v>
      </c>
      <c r="H241" s="200">
        <f t="shared" si="45"/>
        <v>0.11980440097799511</v>
      </c>
      <c r="I241" s="209">
        <v>21</v>
      </c>
      <c r="J241" s="200">
        <f t="shared" si="46"/>
        <v>5.1344743276283619E-2</v>
      </c>
      <c r="K241" s="209">
        <v>35</v>
      </c>
      <c r="L241" s="200">
        <f t="shared" si="47"/>
        <v>8.557457212713937E-2</v>
      </c>
      <c r="M241" s="209">
        <v>49</v>
      </c>
      <c r="N241" s="200">
        <f t="shared" si="48"/>
        <v>0.11980440097799511</v>
      </c>
      <c r="O241" s="203">
        <f t="shared" si="49"/>
        <v>409</v>
      </c>
    </row>
    <row r="242" spans="1:15">
      <c r="A242" s="466"/>
      <c r="B242" s="151" t="s">
        <v>592</v>
      </c>
      <c r="C242" s="193">
        <v>218</v>
      </c>
      <c r="D242" s="200">
        <f t="shared" si="43"/>
        <v>0.54364089775561097</v>
      </c>
      <c r="E242" s="209">
        <v>70</v>
      </c>
      <c r="F242" s="200">
        <f t="shared" si="44"/>
        <v>0.1745635910224439</v>
      </c>
      <c r="G242" s="209">
        <v>37</v>
      </c>
      <c r="H242" s="200">
        <f t="shared" si="45"/>
        <v>9.2269326683291769E-2</v>
      </c>
      <c r="I242" s="209">
        <v>23</v>
      </c>
      <c r="J242" s="200">
        <f t="shared" si="46"/>
        <v>5.7356608478802994E-2</v>
      </c>
      <c r="K242" s="209">
        <v>18</v>
      </c>
      <c r="L242" s="200">
        <f t="shared" si="47"/>
        <v>4.488778054862843E-2</v>
      </c>
      <c r="M242" s="209">
        <v>35</v>
      </c>
      <c r="N242" s="200">
        <f t="shared" si="48"/>
        <v>8.7281795511221949E-2</v>
      </c>
      <c r="O242" s="203">
        <f t="shared" si="49"/>
        <v>401</v>
      </c>
    </row>
    <row r="243" spans="1:15">
      <c r="A243" s="466"/>
      <c r="B243" s="178" t="s">
        <v>593</v>
      </c>
      <c r="C243" s="193">
        <v>230</v>
      </c>
      <c r="D243" s="200">
        <f t="shared" si="43"/>
        <v>0.54245283018867929</v>
      </c>
      <c r="E243" s="209">
        <v>76</v>
      </c>
      <c r="F243" s="200">
        <f t="shared" si="44"/>
        <v>0.17924528301886791</v>
      </c>
      <c r="G243" s="209">
        <v>36</v>
      </c>
      <c r="H243" s="200">
        <f t="shared" si="45"/>
        <v>8.4905660377358486E-2</v>
      </c>
      <c r="I243" s="209">
        <v>26</v>
      </c>
      <c r="J243" s="200">
        <f t="shared" si="46"/>
        <v>6.1320754716981132E-2</v>
      </c>
      <c r="K243" s="209">
        <v>22</v>
      </c>
      <c r="L243" s="200">
        <f t="shared" si="47"/>
        <v>5.1886792452830191E-2</v>
      </c>
      <c r="M243" s="209">
        <v>34</v>
      </c>
      <c r="N243" s="200">
        <f t="shared" si="48"/>
        <v>8.0188679245283015E-2</v>
      </c>
      <c r="O243" s="203">
        <f t="shared" si="49"/>
        <v>424</v>
      </c>
    </row>
    <row r="244" spans="1:15">
      <c r="A244" s="466"/>
      <c r="B244" s="151" t="s">
        <v>594</v>
      </c>
      <c r="C244" s="193">
        <v>274</v>
      </c>
      <c r="D244" s="200">
        <f t="shared" si="43"/>
        <v>0.55465587044534415</v>
      </c>
      <c r="E244" s="209">
        <v>82</v>
      </c>
      <c r="F244" s="200">
        <f t="shared" si="44"/>
        <v>0.16599190283400811</v>
      </c>
      <c r="G244" s="209">
        <v>43</v>
      </c>
      <c r="H244" s="200">
        <f t="shared" si="45"/>
        <v>8.7044534412955468E-2</v>
      </c>
      <c r="I244" s="209">
        <v>31</v>
      </c>
      <c r="J244" s="200">
        <f t="shared" si="46"/>
        <v>6.2753036437246959E-2</v>
      </c>
      <c r="K244" s="209">
        <v>23</v>
      </c>
      <c r="L244" s="200">
        <f t="shared" si="47"/>
        <v>4.6558704453441298E-2</v>
      </c>
      <c r="M244" s="209">
        <v>41</v>
      </c>
      <c r="N244" s="200">
        <f t="shared" si="48"/>
        <v>8.2995951417004055E-2</v>
      </c>
      <c r="O244" s="203">
        <f t="shared" si="49"/>
        <v>494</v>
      </c>
    </row>
    <row r="245" spans="1:15">
      <c r="A245" s="466"/>
      <c r="B245" s="186" t="s">
        <v>595</v>
      </c>
      <c r="C245" s="193">
        <v>293</v>
      </c>
      <c r="D245" s="200">
        <f t="shared" si="43"/>
        <v>0.54158964879852123</v>
      </c>
      <c r="E245" s="209">
        <v>98</v>
      </c>
      <c r="F245" s="200">
        <f t="shared" si="44"/>
        <v>0.18114602587800369</v>
      </c>
      <c r="G245" s="209">
        <v>41</v>
      </c>
      <c r="H245" s="200">
        <f t="shared" si="45"/>
        <v>7.5785582255083181E-2</v>
      </c>
      <c r="I245" s="209">
        <v>25</v>
      </c>
      <c r="J245" s="200">
        <f t="shared" si="46"/>
        <v>4.6210720887245843E-2</v>
      </c>
      <c r="K245" s="209">
        <v>31</v>
      </c>
      <c r="L245" s="200">
        <f t="shared" si="47"/>
        <v>5.730129390018484E-2</v>
      </c>
      <c r="M245" s="209">
        <v>53</v>
      </c>
      <c r="N245" s="200">
        <f t="shared" si="48"/>
        <v>9.7966728280961188E-2</v>
      </c>
      <c r="O245" s="203">
        <f t="shared" si="49"/>
        <v>541</v>
      </c>
    </row>
    <row r="246" spans="1:15" s="210" customFormat="1">
      <c r="A246" s="477" t="s">
        <v>627</v>
      </c>
      <c r="B246" s="478"/>
      <c r="C246" s="202">
        <f>SUM(C247:C248)</f>
        <v>916</v>
      </c>
      <c r="D246" s="198">
        <f t="shared" si="43"/>
        <v>0.55548817465130385</v>
      </c>
      <c r="E246" s="202">
        <f t="shared" ref="E246:M246" si="52">SUM(E247:E248)</f>
        <v>277</v>
      </c>
      <c r="F246" s="198">
        <f t="shared" si="44"/>
        <v>0.16798059429957551</v>
      </c>
      <c r="G246" s="202">
        <f t="shared" si="52"/>
        <v>195</v>
      </c>
      <c r="H246" s="198">
        <f t="shared" si="45"/>
        <v>0.11825348696179502</v>
      </c>
      <c r="I246" s="202">
        <f t="shared" si="52"/>
        <v>67</v>
      </c>
      <c r="J246" s="198">
        <f t="shared" si="46"/>
        <v>4.0630685263796242E-2</v>
      </c>
      <c r="K246" s="202">
        <f>SUM(K247:K248)</f>
        <v>106</v>
      </c>
      <c r="L246" s="198">
        <f t="shared" si="47"/>
        <v>6.4281382656155239E-2</v>
      </c>
      <c r="M246" s="202">
        <f t="shared" si="52"/>
        <v>88</v>
      </c>
      <c r="N246" s="198">
        <f t="shared" si="48"/>
        <v>5.3365676167374164E-2</v>
      </c>
      <c r="O246" s="194">
        <f t="shared" si="49"/>
        <v>1649</v>
      </c>
    </row>
    <row r="247" spans="1:15">
      <c r="A247" s="466" t="s">
        <v>596</v>
      </c>
      <c r="B247" s="175" t="s">
        <v>597</v>
      </c>
      <c r="C247" s="175">
        <v>397</v>
      </c>
      <c r="D247" s="200">
        <f t="shared" si="43"/>
        <v>0.59609609609609615</v>
      </c>
      <c r="E247" s="209">
        <v>107</v>
      </c>
      <c r="F247" s="200">
        <f t="shared" si="44"/>
        <v>0.16066066066066065</v>
      </c>
      <c r="G247" s="209">
        <v>66</v>
      </c>
      <c r="H247" s="200">
        <f t="shared" si="45"/>
        <v>9.90990990990991E-2</v>
      </c>
      <c r="I247" s="209">
        <v>18</v>
      </c>
      <c r="J247" s="200">
        <f t="shared" si="46"/>
        <v>2.7027027027027029E-2</v>
      </c>
      <c r="K247" s="199">
        <v>44</v>
      </c>
      <c r="L247" s="200">
        <f t="shared" si="47"/>
        <v>6.6066066066066062E-2</v>
      </c>
      <c r="M247" s="209">
        <v>34</v>
      </c>
      <c r="N247" s="200">
        <f t="shared" si="48"/>
        <v>5.1051051051051052E-2</v>
      </c>
      <c r="O247" s="203">
        <f t="shared" si="49"/>
        <v>666</v>
      </c>
    </row>
    <row r="248" spans="1:15">
      <c r="A248" s="466"/>
      <c r="B248" s="175" t="s">
        <v>598</v>
      </c>
      <c r="C248" s="175">
        <v>519</v>
      </c>
      <c r="D248" s="200">
        <f t="shared" si="43"/>
        <v>0.52797558494404884</v>
      </c>
      <c r="E248" s="209">
        <v>170</v>
      </c>
      <c r="F248" s="200">
        <f t="shared" si="44"/>
        <v>0.17293997965412003</v>
      </c>
      <c r="G248" s="209">
        <v>129</v>
      </c>
      <c r="H248" s="200">
        <f t="shared" si="45"/>
        <v>0.13123092573753814</v>
      </c>
      <c r="I248" s="209">
        <v>49</v>
      </c>
      <c r="J248" s="200">
        <f t="shared" si="46"/>
        <v>4.9847405900305189E-2</v>
      </c>
      <c r="K248" s="199">
        <v>62</v>
      </c>
      <c r="L248" s="200">
        <f t="shared" si="47"/>
        <v>6.3072227873855538E-2</v>
      </c>
      <c r="M248" s="209">
        <v>54</v>
      </c>
      <c r="N248" s="200">
        <f t="shared" si="48"/>
        <v>5.4933875890132246E-2</v>
      </c>
      <c r="O248" s="203">
        <f t="shared" si="49"/>
        <v>983</v>
      </c>
    </row>
  </sheetData>
  <mergeCells count="42">
    <mergeCell ref="C1:O1"/>
    <mergeCell ref="A246:B246"/>
    <mergeCell ref="A227:B227"/>
    <mergeCell ref="A203:B203"/>
    <mergeCell ref="A180:B180"/>
    <mergeCell ref="A165:B165"/>
    <mergeCell ref="A149:B149"/>
    <mergeCell ref="O2:O3"/>
    <mergeCell ref="A48:B48"/>
    <mergeCell ref="A57:B57"/>
    <mergeCell ref="A68:B68"/>
    <mergeCell ref="A74:B74"/>
    <mergeCell ref="A80:B80"/>
    <mergeCell ref="C2:D2"/>
    <mergeCell ref="E2:F2"/>
    <mergeCell ref="G2:H2"/>
    <mergeCell ref="I2:J2"/>
    <mergeCell ref="K2:L2"/>
    <mergeCell ref="M2:N2"/>
    <mergeCell ref="A181:A202"/>
    <mergeCell ref="A204:A226"/>
    <mergeCell ref="A32:A47"/>
    <mergeCell ref="A49:A56"/>
    <mergeCell ref="A58:A67"/>
    <mergeCell ref="A69:A73"/>
    <mergeCell ref="A75:A79"/>
    <mergeCell ref="A228:A245"/>
    <mergeCell ref="A247:A248"/>
    <mergeCell ref="A1:B3"/>
    <mergeCell ref="A4:B4"/>
    <mergeCell ref="A5:B5"/>
    <mergeCell ref="A31:B31"/>
    <mergeCell ref="A86:B86"/>
    <mergeCell ref="A118:B118"/>
    <mergeCell ref="A81:A85"/>
    <mergeCell ref="A87:A117"/>
    <mergeCell ref="A119:A136"/>
    <mergeCell ref="A138:A148"/>
    <mergeCell ref="A150:A164"/>
    <mergeCell ref="A166:A179"/>
    <mergeCell ref="A137:B137"/>
    <mergeCell ref="A6:A30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시군구_총괄</vt:lpstr>
      <vt:lpstr>시군구</vt:lpstr>
      <vt:lpstr>시군구_백분율</vt:lpstr>
      <vt:lpstr>시도</vt:lpstr>
      <vt:lpstr>시도_백분율</vt:lpstr>
      <vt:lpstr>총계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2015-11-24T07:29:13Z</cp:lastPrinted>
  <dcterms:created xsi:type="dcterms:W3CDTF">2015-11-09T00:58:31Z</dcterms:created>
  <dcterms:modified xsi:type="dcterms:W3CDTF">2015-12-07T03:58:15Z</dcterms:modified>
</cp:coreProperties>
</file>